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1A50A941-BDE4-4313-BEE8-A76532C049C0}" xr6:coauthVersionLast="45" xr6:coauthVersionMax="45"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Website!$A$17:$J$102</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Website!$A$1:$J$146</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07" i="2" l="1"/>
  <c r="A403" i="2"/>
  <c r="A399" i="2"/>
  <c r="A395" i="2"/>
  <c r="A406" i="2"/>
  <c r="A402" i="2"/>
  <c r="A398" i="2"/>
  <c r="A394" i="2"/>
  <c r="A405" i="2"/>
  <c r="A401" i="2"/>
  <c r="A397" i="2"/>
  <c r="A393" i="2"/>
  <c r="A404" i="2"/>
  <c r="A400" i="2"/>
  <c r="A396" i="2"/>
  <c r="C400" i="2" l="1"/>
  <c r="G400" i="2"/>
  <c r="D400" i="2"/>
  <c r="H400" i="2"/>
  <c r="F400" i="2"/>
  <c r="B400" i="2"/>
  <c r="E400" i="2"/>
  <c r="C401" i="2"/>
  <c r="G401" i="2"/>
  <c r="H401" i="2"/>
  <c r="D401" i="2"/>
  <c r="B401" i="2"/>
  <c r="F401" i="2"/>
  <c r="E401" i="2"/>
  <c r="C402" i="2"/>
  <c r="G402" i="2"/>
  <c r="H402" i="2"/>
  <c r="D402" i="2"/>
  <c r="F402" i="2"/>
  <c r="B402" i="2"/>
  <c r="E402" i="2"/>
  <c r="C403" i="2"/>
  <c r="G403" i="2"/>
  <c r="D403" i="2"/>
  <c r="H403" i="2"/>
  <c r="B403" i="2"/>
  <c r="E403" i="2"/>
  <c r="F403" i="2"/>
  <c r="C404" i="2"/>
  <c r="G404" i="2"/>
  <c r="D404" i="2"/>
  <c r="H404" i="2"/>
  <c r="B404" i="2"/>
  <c r="F404" i="2"/>
  <c r="E404" i="2"/>
  <c r="C405" i="2"/>
  <c r="G405" i="2"/>
  <c r="D405" i="2"/>
  <c r="H405" i="2"/>
  <c r="F405" i="2"/>
  <c r="B405" i="2"/>
  <c r="E405" i="2"/>
  <c r="C406" i="2"/>
  <c r="G406" i="2"/>
  <c r="H406" i="2"/>
  <c r="D406" i="2"/>
  <c r="B406" i="2"/>
  <c r="E406" i="2"/>
  <c r="F406" i="2"/>
  <c r="C407" i="2"/>
  <c r="G407" i="2"/>
  <c r="H407" i="2"/>
  <c r="D407" i="2"/>
  <c r="B407" i="2"/>
  <c r="F407" i="2"/>
  <c r="E407" i="2"/>
  <c r="C393" i="2"/>
  <c r="G393" i="2"/>
  <c r="D393" i="2"/>
  <c r="H393" i="2"/>
  <c r="B393" i="2"/>
  <c r="F393" i="2"/>
  <c r="E393" i="2"/>
  <c r="C394" i="2"/>
  <c r="G394" i="2"/>
  <c r="H394" i="2"/>
  <c r="D394" i="2"/>
  <c r="F394" i="2"/>
  <c r="B394" i="2"/>
  <c r="E394" i="2"/>
  <c r="C395" i="2"/>
  <c r="G395" i="2"/>
  <c r="H395" i="2"/>
  <c r="D395" i="2"/>
  <c r="B395" i="2"/>
  <c r="E395" i="2"/>
  <c r="F395" i="2"/>
  <c r="C396" i="2"/>
  <c r="G396" i="2"/>
  <c r="H396" i="2"/>
  <c r="D396" i="2"/>
  <c r="B396" i="2"/>
  <c r="F396" i="2"/>
  <c r="E396" i="2"/>
  <c r="C397" i="2"/>
  <c r="G397" i="2"/>
  <c r="D397" i="2"/>
  <c r="H397" i="2"/>
  <c r="F397" i="2"/>
  <c r="B397" i="2"/>
  <c r="E397" i="2"/>
  <c r="C398" i="2"/>
  <c r="G398" i="2"/>
  <c r="D398" i="2"/>
  <c r="H398" i="2"/>
  <c r="B398" i="2"/>
  <c r="F398" i="2"/>
  <c r="E398" i="2"/>
  <c r="C399" i="2"/>
  <c r="G399" i="2"/>
  <c r="D399" i="2"/>
  <c r="H399" i="2"/>
  <c r="B399" i="2"/>
  <c r="E399" i="2"/>
  <c r="F399" i="2"/>
</calcChain>
</file>

<file path=xl/sharedStrings.xml><?xml version="1.0" encoding="utf-8"?>
<sst xmlns="http://schemas.openxmlformats.org/spreadsheetml/2006/main" count="664" uniqueCount="308">
  <si>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</si>
  <si>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</si>
  <si>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</si>
  <si>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</si>
  <si>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</si>
  <si>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</si>
  <si>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</si>
  <si>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</si>
  <si>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</si>
  <si>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</si>
  <si>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</si>
  <si>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</si>
  <si>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</si>
  <si>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</si>
  <si>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</si>
  <si>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</si>
  <si>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</si>
  <si>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</si>
  <si>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</si>
  <si>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</si>
  <si>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JOHN MURRAY TRADE</t>
  </si>
  <si>
    <t>AFFIRM PRESS</t>
  </si>
  <si>
    <t>BLACK DOG &amp; LEVENTHAL US</t>
  </si>
  <si>
    <t>SYED MATTHEW</t>
  </si>
  <si>
    <t>GRAY THEODORE</t>
  </si>
  <si>
    <r>
      <t xml:space="preserve">New title orders and point of sale orders must be with Alliance Distribution Services by </t>
    </r>
    <r>
      <rPr>
        <b/>
        <sz val="10"/>
        <color rgb="FFFF0000"/>
        <rFont val="Tahoma"/>
        <family val="2"/>
      </rPr>
      <t>25 November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</si>
  <si>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HACHETTE NZ ORDER FORM: JANUARY ADULTS 2021</t>
  </si>
  <si>
    <t>THE PROPHETS</t>
  </si>
  <si>
    <t>JR. ROBERT JONES</t>
  </si>
  <si>
    <t>QUERCUS</t>
  </si>
  <si>
    <t>THE PROPHETS HEADER CARD</t>
  </si>
  <si>
    <t>THE PROPHETS 18 COPY BIN</t>
  </si>
  <si>
    <t>THE PROPHETS 18 COPY PACK</t>
  </si>
  <si>
    <t>THE NICKEL BOYS</t>
  </si>
  <si>
    <t>WHITEHEAD COLSON</t>
  </si>
  <si>
    <t>THE UNDERGROUND RAILROAD</t>
  </si>
  <si>
    <t>TELL ME LIES</t>
  </si>
  <si>
    <t>POMARE J.P.</t>
  </si>
  <si>
    <t>IN THE CLEARING</t>
  </si>
  <si>
    <t>SISTER TO SISTER</t>
  </si>
  <si>
    <t>HAYFIELD OLIVIA</t>
  </si>
  <si>
    <t>HNZ ADULT</t>
  </si>
  <si>
    <t>WIFE AFTER WIFE</t>
  </si>
  <si>
    <t>PIATKUS FICTION PAPERBACK</t>
  </si>
  <si>
    <t>THE CHANEL SISTERS</t>
  </si>
  <si>
    <t>LITTLE JUDITHE</t>
  </si>
  <si>
    <t>HEADLINE FICTION</t>
  </si>
  <si>
    <t>AND NOW YOU'RE BACK</t>
  </si>
  <si>
    <t>MANSELL JILL</t>
  </si>
  <si>
    <t>WILKINSON GINA</t>
  </si>
  <si>
    <t>HACH AU</t>
  </si>
  <si>
    <t>THE BLACK SWAN OF PARIS</t>
  </si>
  <si>
    <t>ROBARDS KAREN</t>
  </si>
  <si>
    <t>HODDER PAPERBACKS</t>
  </si>
  <si>
    <t>ALCHEMY AND ROSE</t>
  </si>
  <si>
    <t>MAINE SARAH</t>
  </si>
  <si>
    <t>H&amp;S FICTION</t>
  </si>
  <si>
    <t>THE GIRL WITH THE LOUDING VOICE</t>
  </si>
  <si>
    <t>DARÉ ABI</t>
  </si>
  <si>
    <t>SCEPTRE</t>
  </si>
  <si>
    <t>TEN RULES FOR FAKING IT</t>
  </si>
  <si>
    <t>SULLIVAN SOPHIE</t>
  </si>
  <si>
    <t>HEADLINE</t>
  </si>
  <si>
    <t>SOLEDAD</t>
  </si>
  <si>
    <t>CRUZ ANGIE</t>
  </si>
  <si>
    <t>LET IT RAIN COFFEE</t>
  </si>
  <si>
    <t>THE HUNGRY AND THE FAT</t>
  </si>
  <si>
    <t>VERMES TIMUR</t>
  </si>
  <si>
    <t>MACLEHOSE PRESS</t>
  </si>
  <si>
    <t>DAUGHTER OF THE TIGRIS</t>
  </si>
  <si>
    <t>AL-RAMLI MUHSIN</t>
  </si>
  <si>
    <t>CHILDHOOD, BOYHOOD AND YOUTH (RIVERRUN EDITIONS)</t>
  </si>
  <si>
    <t>TOLSTOY LEO</t>
  </si>
  <si>
    <t>THE SINGAPORE GRIP</t>
  </si>
  <si>
    <t>FARRELL J.G.</t>
  </si>
  <si>
    <t>W&amp;N FICTION</t>
  </si>
  <si>
    <t>MOSTLY DEAD THINGS</t>
  </si>
  <si>
    <t>ARNETT KRISTEN</t>
  </si>
  <si>
    <t>CORSAIR</t>
  </si>
  <si>
    <t>A FEATHER ON THE BREATH OF GOD</t>
  </si>
  <si>
    <t>NUNEZ SIGRID</t>
  </si>
  <si>
    <t>VIRAGO PAPERBACK</t>
  </si>
  <si>
    <t>DEATH GOES ON SKIS</t>
  </si>
  <si>
    <t>SPAIN NANCY</t>
  </si>
  <si>
    <t>NUDIBRANCH</t>
  </si>
  <si>
    <t>OKOJIE IRENOSEN</t>
  </si>
  <si>
    <t>LITTLE BROWN</t>
  </si>
  <si>
    <t>AND STILL I RISE</t>
  </si>
  <si>
    <t>ANGELOU MAYA</t>
  </si>
  <si>
    <t>VIRAGO</t>
  </si>
  <si>
    <t>THE PERFECT GUESTS</t>
  </si>
  <si>
    <t>ROUS EMMA</t>
  </si>
  <si>
    <t>PIATKUS FICTION</t>
  </si>
  <si>
    <t>THE AU PAIR</t>
  </si>
  <si>
    <t>ONE NIGHT, NEW YORK</t>
  </si>
  <si>
    <t>THOMPSON LARA</t>
  </si>
  <si>
    <t>THE LAST THING TO BURN</t>
  </si>
  <si>
    <t>DEAN WILL</t>
  </si>
  <si>
    <t>KILL A STRANGER</t>
  </si>
  <si>
    <t>KERNICK SIMON</t>
  </si>
  <si>
    <t>ALL HUMAN WISDOM</t>
  </si>
  <si>
    <t>LEMAITRE PIERRE</t>
  </si>
  <si>
    <t>CAMINO WINDS</t>
  </si>
  <si>
    <t>GRISHAM JOHN</t>
  </si>
  <si>
    <t>CAMINO ISLAND</t>
  </si>
  <si>
    <t>HIDDEN LIES</t>
  </si>
  <si>
    <t>RYAN RACHEL</t>
  </si>
  <si>
    <t>THE OXFORD BROTHERHOOD</t>
  </si>
  <si>
    <t>MARTINEZ GUILLERMO</t>
  </si>
  <si>
    <t>CRY BABY</t>
  </si>
  <si>
    <t>BILLINGHAM MARK</t>
  </si>
  <si>
    <t>SPHERE</t>
  </si>
  <si>
    <t>MALORIE</t>
  </si>
  <si>
    <t>MALERMAN JOSH</t>
  </si>
  <si>
    <t>ORION FICTION</t>
  </si>
  <si>
    <t>THE LIST</t>
  </si>
  <si>
    <t>BRISSENDEN MICHAEL</t>
  </si>
  <si>
    <t>THE MURDER GAME</t>
  </si>
  <si>
    <t>ABBOTT RACHEL</t>
  </si>
  <si>
    <t>IN THE CRYPT WITH A CANDLESTICK</t>
  </si>
  <si>
    <t>WAUGH DAISY</t>
  </si>
  <si>
    <t>TWIST</t>
  </si>
  <si>
    <t>GRASS TOM</t>
  </si>
  <si>
    <t>JONES CARYS</t>
  </si>
  <si>
    <t>LENGTHENING SHADOWS</t>
  </si>
  <si>
    <t>FRANKLIN BOB</t>
  </si>
  <si>
    <t>CHOSEN ONES</t>
  </si>
  <si>
    <t>ROTH VERONICA</t>
  </si>
  <si>
    <t>HIGHFIRE</t>
  </si>
  <si>
    <t>COLFER EOIN</t>
  </si>
  <si>
    <t>LADY OF SHADOWS</t>
  </si>
  <si>
    <t>TEINTZE BREANNA</t>
  </si>
  <si>
    <t>JO FLETCHER BOOKS</t>
  </si>
  <si>
    <t>LORD OF SECRETS</t>
  </si>
  <si>
    <t>GOLDILOCKS</t>
  </si>
  <si>
    <t>LAM LAURA</t>
  </si>
  <si>
    <t>THE JACKAL</t>
  </si>
  <si>
    <t>WARD J. R.</t>
  </si>
  <si>
    <t>A LONGER FALL</t>
  </si>
  <si>
    <t>HARRIS CHARLAINE</t>
  </si>
  <si>
    <t>DOWN AMONG THE DEAD</t>
  </si>
  <si>
    <t>WAGERS K. B.</t>
  </si>
  <si>
    <t>WE LIE WITH DEATH</t>
  </si>
  <si>
    <t>MADSON DEVIN</t>
  </si>
  <si>
    <t>STAR WARS VOL. 1</t>
  </si>
  <si>
    <t>COMICS MARVEL</t>
  </si>
  <si>
    <t>MARVEL</t>
  </si>
  <si>
    <t>KING DEADPOOL VOL. 1: HAIL TO THE KING</t>
  </si>
  <si>
    <t>MARVEL-VERSE: VENOM</t>
  </si>
  <si>
    <t>IRONHEART: MEANT TO FLY</t>
  </si>
  <si>
    <t>EWING EVE</t>
  </si>
  <si>
    <t>STAR: BIRTH OF A DRAGON TPB</t>
  </si>
  <si>
    <t>AFTERSHOCKS</t>
  </si>
  <si>
    <t>OWUSU NADIA</t>
  </si>
  <si>
    <t>H&amp;S NON FICTION</t>
  </si>
  <si>
    <t>FIGHT TO WIN</t>
  </si>
  <si>
    <t>BOURIS MARK</t>
  </si>
  <si>
    <t>RUST</t>
  </si>
  <si>
    <t>GOLDBACH ELIESE COLETTE</t>
  </si>
  <si>
    <t>THE SECRET LIFE OF DOROTHY SOAMES</t>
  </si>
  <si>
    <t>COWAN JUSTINE</t>
  </si>
  <si>
    <t>AFTERNOONS WITH THE BLINDS DRAWN</t>
  </si>
  <si>
    <t>ANDERSON BRETT</t>
  </si>
  <si>
    <t>ABACUS</t>
  </si>
  <si>
    <t>MISTER GOOD TIMES</t>
  </si>
  <si>
    <t>JAY NORMAN</t>
  </si>
  <si>
    <t>ASIAN GREEN</t>
  </si>
  <si>
    <t>HUANG CHING-HE</t>
  </si>
  <si>
    <t>KYLE CATHIE</t>
  </si>
  <si>
    <t>ENOUGH</t>
  </si>
  <si>
    <t>COBURN DR CASSANDRA</t>
  </si>
  <si>
    <t>GAIA</t>
  </si>
  <si>
    <t>BROKE VEGAN</t>
  </si>
  <si>
    <t>SIDEY SASKIA</t>
  </si>
  <si>
    <t>HAMLYN</t>
  </si>
  <si>
    <t>MINDFUL DRINKING</t>
  </si>
  <si>
    <t>DEAN ROSAMUND</t>
  </si>
  <si>
    <t>TRAPEZE</t>
  </si>
  <si>
    <t>DO THIS FOR YOU</t>
  </si>
  <si>
    <t>CELA KRISSY</t>
  </si>
  <si>
    <t>MICHELL BEAZLEY</t>
  </si>
  <si>
    <t>THE MIDLIFE METHOD</t>
  </si>
  <si>
    <t>RICE SAM</t>
  </si>
  <si>
    <t>HEADLINE NON FICTION</t>
  </si>
  <si>
    <t>THE MIDLIFE KITCHEN</t>
  </si>
  <si>
    <t>SPENCER MIMIRICE SAM</t>
  </si>
  <si>
    <t>FAST EXERCISE</t>
  </si>
  <si>
    <t>MOSLEY DR MICHAEL</t>
  </si>
  <si>
    <t>THE FAST DIET</t>
  </si>
  <si>
    <t>MOSLEY DR MICHAELSPENCER MIMI</t>
  </si>
  <si>
    <t>WOMEN'S BODIES, WOMEN'S WISDOM</t>
  </si>
  <si>
    <t>NORTHRUP CHRISTIANE</t>
  </si>
  <si>
    <t>PIATKUS NON FICTION</t>
  </si>
  <si>
    <t>THE DIET MYTH</t>
  </si>
  <si>
    <t>SPECTOR TIM</t>
  </si>
  <si>
    <t>W&amp;N NON FICTION</t>
  </si>
  <si>
    <t>COSMIC HEALTH</t>
  </si>
  <si>
    <t>RACIOPPI JENNIFER</t>
  </si>
  <si>
    <t>RULES OF ESTRANGEMENT</t>
  </si>
  <si>
    <t>COLEMAN JOSHUA</t>
  </si>
  <si>
    <t>YOU WERE BORN FOR THIS</t>
  </si>
  <si>
    <t>NICHOLAS CHANI</t>
  </si>
  <si>
    <t>THE LITTLE BOOK OF AYURVEDA</t>
  </si>
  <si>
    <t>GLEBE IGGIE</t>
  </si>
  <si>
    <t>THE LITTLE BOOK OF ZEN</t>
  </si>
  <si>
    <t>MARINI ÉMILE</t>
  </si>
  <si>
    <t>FUTUREPROOF</t>
  </si>
  <si>
    <t>ROOSE KEVIN</t>
  </si>
  <si>
    <t>REBEL IDEAS</t>
  </si>
  <si>
    <t>STOP READING THE NEWS</t>
  </si>
  <si>
    <t>DOBELLI ROLF</t>
  </si>
  <si>
    <t>THE PASSION ECONOMY</t>
  </si>
  <si>
    <t>DAVIDSON ADAM</t>
  </si>
  <si>
    <t>AMBITION REDEFINED</t>
  </si>
  <si>
    <t>SOLLMANN KATHRYN</t>
  </si>
  <si>
    <t>YOUR PLANET NEEDS YOU!: AN EVERYDAY GUIDE TO SAVING THE EARTH</t>
  </si>
  <si>
    <t>VALLELY BERNADETTECHARUY-HUGHES AMYJAMES BETHAN STEWART</t>
  </si>
  <si>
    <t>LYING NUMBERS</t>
  </si>
  <si>
    <t>BARKER HUGH</t>
  </si>
  <si>
    <t>ROBINSON</t>
  </si>
  <si>
    <t>THE AI DOES NOT HATE YOU</t>
  </si>
  <si>
    <t>CHIVERS TOM</t>
  </si>
  <si>
    <t>REACTIONS</t>
  </si>
  <si>
    <t>THE ELEMENTS</t>
  </si>
  <si>
    <t>GRAY THEODOREMANN NICK</t>
  </si>
  <si>
    <t>MOLECULES</t>
  </si>
  <si>
    <t>HOW THINGS WORK</t>
  </si>
  <si>
    <t>BURNOUT'S A B*TCH!</t>
  </si>
  <si>
    <t>MILLEN ROSIE</t>
  </si>
  <si>
    <t>THE ACT OF LIVING</t>
  </si>
  <si>
    <t>TALLIS FRANK</t>
  </si>
  <si>
    <t>THE ART OF SOCIAL EXCELLENCE</t>
  </si>
  <si>
    <t>FEXEUS HENRIK</t>
  </si>
  <si>
    <t>KEEP SHARP</t>
  </si>
  <si>
    <t>GUPTA SANJAY</t>
  </si>
  <si>
    <t>THIS BOOK COULD FIX YOUR LIFE</t>
  </si>
  <si>
    <t>NEW SCIENTISTTHOMSON HELEN</t>
  </si>
  <si>
    <t>THIS BOOK COULD SAVE YOUR LIFE</t>
  </si>
  <si>
    <t>NEW SCIENTISTLAWTON GRAHAM</t>
  </si>
  <si>
    <t>THE COMPARISON CURE</t>
  </si>
  <si>
    <t>SHERIDAN LUCY</t>
  </si>
  <si>
    <t>ORION NON FICTION</t>
  </si>
  <si>
    <t>UNF*CK YOURSELF</t>
  </si>
  <si>
    <t>BISHOP GARY JOHN</t>
  </si>
  <si>
    <t>WHO SAYS YOU CAN’T? YOU DO</t>
  </si>
  <si>
    <t>CHIDIAC DANIEL</t>
  </si>
  <si>
    <t>THE LITTLE DEPRESSION WORKBOOK</t>
  </si>
  <si>
    <t>SINCLAIR MICHAELEISEN MICHAEL</t>
  </si>
  <si>
    <t>WHAT WOULD FRIDA DO?</t>
  </si>
  <si>
    <t>DAVIS ARIANNA</t>
  </si>
  <si>
    <t>PERSEUS OTHER</t>
  </si>
  <si>
    <t>BE RESILIENT AND THRIVE: 170 WAYS TO BOUNCE BACK STRONGER</t>
  </si>
  <si>
    <t>LINDSAY PATRICK</t>
  </si>
  <si>
    <t>HOW TO RAISE A MAN</t>
  </si>
  <si>
    <t>BEYER MEGAN DE</t>
  </si>
  <si>
    <t>GETTING TO 50/50</t>
  </si>
  <si>
    <t>MEERS SHARONSTROBER JOANNA</t>
  </si>
  <si>
    <t>FLOWER SCHOOL</t>
  </si>
  <si>
    <t>CRARY CALVERT</t>
  </si>
  <si>
    <t>NIGHT SKY PHOTOGRAPHY</t>
  </si>
  <si>
    <t>WOODWORTH ADAM</t>
  </si>
  <si>
    <t>ILEX</t>
  </si>
  <si>
    <t>HOW TO HOLD ANIMALS</t>
  </si>
  <si>
    <t>MATSUHASHI TOSHIMITSU</t>
  </si>
  <si>
    <t>HOW TO PICK A PUPPY</t>
  </si>
  <si>
    <t>HOLBURN VANESSA</t>
  </si>
  <si>
    <t>FRIENDS FOR LIFE</t>
  </si>
  <si>
    <t>USMAR JO</t>
  </si>
  <si>
    <t>THE OFFICIAL PEAKY BLINDERS QUIZ BOOK</t>
  </si>
  <si>
    <t>TBC AUTHOR</t>
  </si>
  <si>
    <t>ALL ON THE BOARD</t>
  </si>
  <si>
    <t>BOARD ALL ON THE</t>
  </si>
  <si>
    <t>INSIDE NO. 9: THE SCRIPTS SERIES 1-3</t>
  </si>
  <si>
    <t>PEMBERTON STEVESHEARSMITH REECE</t>
  </si>
  <si>
    <t>THE WISDOM OF CALL THE MIDWIFE</t>
  </si>
  <si>
    <t>THOMAS HEIDI</t>
  </si>
  <si>
    <t>HOW TO MAKE FRIENDS WITH STRANGERS AND STAY FRIENDS UNTIL YOU DIE</t>
  </si>
  <si>
    <t>(SIMPSONS ARTIST) CHRIS</t>
  </si>
  <si>
    <t>THE PROBLEM WITH MEN</t>
  </si>
  <si>
    <t>HERRING RICHARD</t>
  </si>
  <si>
    <t>HOW TO KEEP DINOSAURS</t>
  </si>
  <si>
    <t>MASH ROBERT</t>
  </si>
  <si>
    <t>WHAT TO EXPECT WHEN YOU'RE IMMIGRATING</t>
  </si>
  <si>
    <t>WEERASEKERA AVINASH</t>
  </si>
  <si>
    <t>GLOW 'N' BOWL</t>
  </si>
  <si>
    <t>FARAGO ANDREW</t>
  </si>
  <si>
    <t>RUNNING PRESS</t>
  </si>
  <si>
    <t>MITCHIRI NEKO: MAGNETIC CATS</t>
  </si>
  <si>
    <t xml:space="preserve">CRUNCHYROLL </t>
  </si>
  <si>
    <t>QUEEN FOR A DAY</t>
  </si>
  <si>
    <t>STOEKER REBECCA</t>
  </si>
  <si>
    <t>QUEEN ALL THE SONGS</t>
  </si>
  <si>
    <t>CLERC BENOÎT</t>
  </si>
  <si>
    <t>A FIELD GUIDE TO INTERNET BOYFRIENDS</t>
  </si>
  <si>
    <t>ZUCKERMAN ESTHER</t>
  </si>
  <si>
    <t>FRIENDSGIVING</t>
  </si>
  <si>
    <t>STOPEK SHOSHANA</t>
  </si>
  <si>
    <t>UNHOLY UNION</t>
  </si>
  <si>
    <t>AYLWIN MIKE</t>
  </si>
  <si>
    <t>CONSTABLE</t>
  </si>
  <si>
    <t>OFF GRID LIFE</t>
  </si>
  <si>
    <t>HUNTINGTON FOSTER</t>
  </si>
  <si>
    <t>FLEET</t>
  </si>
  <si>
    <t>HACH AUS</t>
  </si>
  <si>
    <t>WHEN THE APRICOTS BLOOM</t>
  </si>
  <si>
    <t>ORBIT</t>
  </si>
  <si>
    <t>SHORT BOOKS</t>
  </si>
  <si>
    <t>HODDER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</si>
</sst>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17">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407"/>
  <sheetViews>
    <sheetView tabSelected="1" view="pageBreakPreview" topLeftCell="A58" zoomScaleNormal="100" zoomScaleSheetLayoutView="100" workbookViewId="0">
      <selection activeCell="I10" sqref="I10"/>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1"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2" t="s">
        <v>26</v>
      </c>
      <c r="B2" s="63"/>
      <c r="C2" s="63"/>
      <c r="D2" s="63"/>
      <c r="E2" s="63"/>
      <c r="F2" s="63"/>
      <c r="G2" s="63"/>
      <c r="H2" s="63"/>
      <c r="I2" s="64"/>
      <c r="J2" s="65"/>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6" t="s">
        <v>25</v>
      </c>
      <c r="B13" s="67"/>
      <c r="C13" s="67"/>
      <c r="D13" s="67"/>
      <c r="E13" s="67"/>
      <c r="F13" s="67"/>
      <c r="G13" s="67"/>
      <c r="H13" s="67"/>
      <c r="I13" s="68"/>
      <c r="J13" s="69"/>
    </row>
    <row r="14" spans="1:10" ht="15" customHeight="1" x14ac:dyDescent="0.25">
      <c r="A14" s="70"/>
      <c r="B14" s="71"/>
      <c r="C14" s="71"/>
      <c r="D14" s="71"/>
      <c r="E14" s="71"/>
      <c r="F14" s="71"/>
      <c r="G14" s="71"/>
      <c r="H14" s="71"/>
      <c r="I14" s="72"/>
      <c r="J14" s="73"/>
    </row>
    <row r="15" spans="1:10" ht="15" customHeight="1" x14ac:dyDescent="0.25">
      <c r="A15" s="74"/>
      <c r="B15" s="75"/>
      <c r="C15" s="75"/>
      <c r="D15" s="75"/>
      <c r="E15" s="75"/>
      <c r="F15" s="75"/>
      <c r="G15" s="75"/>
      <c r="H15" s="75"/>
      <c r="I15" s="76"/>
      <c r="J15" s="77"/>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9781529405729</v>
      </c>
      <c r="B18" s="41" t="s">
        <v>27</v>
      </c>
      <c r="C18" s="41" t="s">
        <v>28</v>
      </c>
      <c r="D18" s="41" t="s">
        <v>19</v>
      </c>
      <c r="E18" s="42" t="s">
        <v>29</v>
      </c>
      <c r="F18" s="43">
        <v>37.99</v>
      </c>
      <c r="G18" s="42" t="s">
        <v>17</v>
      </c>
      <c r="H18" s="44">
        <v>44208</v>
      </c>
      <c r="I18" s="44"/>
      <c r="J18" s="41"/>
    </row>
    <row r="19" spans="1:10" s="33" customFormat="1" ht="35.1" customHeight="1" x14ac:dyDescent="0.25">
      <c r="A19" s="41">
        <v>9789999119900</v>
      </c>
      <c r="B19" s="41" t="s">
        <v>30</v>
      </c>
      <c r="C19" s="41" t="s">
        <v>28</v>
      </c>
      <c r="D19" s="41" t="s">
        <v>19</v>
      </c>
      <c r="E19" s="42" t="s">
        <v>29</v>
      </c>
      <c r="F19" s="43">
        <v>0</v>
      </c>
      <c r="G19" s="42" t="s">
        <v>17</v>
      </c>
      <c r="H19" s="44">
        <v>44208</v>
      </c>
      <c r="I19" s="44"/>
      <c r="J19" s="41"/>
    </row>
    <row r="20" spans="1:10" s="33" customFormat="1" ht="35.1" customHeight="1" x14ac:dyDescent="0.25">
      <c r="A20" s="41">
        <v>9789999120142</v>
      </c>
      <c r="B20" s="41" t="s">
        <v>31</v>
      </c>
      <c r="C20" s="41" t="s">
        <v>28</v>
      </c>
      <c r="D20" s="41" t="s">
        <v>19</v>
      </c>
      <c r="E20" s="42" t="s">
        <v>29</v>
      </c>
      <c r="F20" s="43">
        <v>683.82</v>
      </c>
      <c r="G20" s="42" t="s">
        <v>17</v>
      </c>
      <c r="H20" s="44">
        <v>44208</v>
      </c>
      <c r="I20" s="44"/>
      <c r="J20" s="41"/>
    </row>
    <row r="21" spans="1:10" s="33" customFormat="1" ht="35.1" customHeight="1" x14ac:dyDescent="0.25">
      <c r="A21" s="41">
        <v>9789999120227</v>
      </c>
      <c r="B21" s="41" t="s">
        <v>32</v>
      </c>
      <c r="C21" s="41" t="s">
        <v>28</v>
      </c>
      <c r="D21" s="41" t="s">
        <v>19</v>
      </c>
      <c r="E21" s="42" t="s">
        <v>29</v>
      </c>
      <c r="F21" s="43">
        <v>683.82</v>
      </c>
      <c r="G21" s="42" t="s">
        <v>17</v>
      </c>
      <c r="H21" s="44">
        <v>44208</v>
      </c>
      <c r="I21" s="44"/>
      <c r="J21" s="41"/>
    </row>
    <row r="22" spans="1:10" s="33" customFormat="1" ht="35.1" customHeight="1" x14ac:dyDescent="0.25">
      <c r="A22" s="41">
        <v>9780708899427</v>
      </c>
      <c r="B22" s="41" t="s">
        <v>33</v>
      </c>
      <c r="C22" s="41" t="s">
        <v>34</v>
      </c>
      <c r="D22" s="41" t="s">
        <v>19</v>
      </c>
      <c r="E22" s="42" t="s">
        <v>302</v>
      </c>
      <c r="F22" s="43">
        <v>24.99</v>
      </c>
      <c r="G22" s="42" t="s">
        <v>17</v>
      </c>
      <c r="H22" s="44">
        <v>44019</v>
      </c>
      <c r="I22" s="44"/>
      <c r="J22" s="41"/>
    </row>
    <row r="23" spans="1:10" s="33" customFormat="1" ht="35.1" customHeight="1" x14ac:dyDescent="0.25">
      <c r="A23" s="41">
        <v>9780708898406</v>
      </c>
      <c r="B23" s="41" t="s">
        <v>35</v>
      </c>
      <c r="C23" s="41" t="s">
        <v>34</v>
      </c>
      <c r="D23" s="41" t="s">
        <v>19</v>
      </c>
      <c r="E23" s="42" t="s">
        <v>302</v>
      </c>
      <c r="F23" s="43">
        <v>24.99</v>
      </c>
      <c r="G23" s="42" t="s">
        <v>17</v>
      </c>
      <c r="H23" s="44">
        <v>42843</v>
      </c>
      <c r="I23" s="44"/>
      <c r="J23" s="41"/>
    </row>
    <row r="24" spans="1:10" s="33" customFormat="1" ht="35.1" customHeight="1" x14ac:dyDescent="0.25">
      <c r="A24" s="41">
        <v>9781869718169</v>
      </c>
      <c r="B24" s="41" t="s">
        <v>36</v>
      </c>
      <c r="C24" s="41" t="s">
        <v>37</v>
      </c>
      <c r="D24" s="41" t="s">
        <v>19</v>
      </c>
      <c r="E24" s="42" t="s">
        <v>303</v>
      </c>
      <c r="F24" s="43">
        <v>29.99</v>
      </c>
      <c r="G24" s="42" t="s">
        <v>17</v>
      </c>
      <c r="H24" s="44">
        <v>44208</v>
      </c>
      <c r="I24" s="44"/>
      <c r="J24" s="41"/>
    </row>
    <row r="25" spans="1:10" s="33" customFormat="1" ht="35.1" customHeight="1" x14ac:dyDescent="0.25">
      <c r="A25" s="41">
        <v>9781869718206</v>
      </c>
      <c r="B25" s="41" t="s">
        <v>38</v>
      </c>
      <c r="C25" s="41" t="s">
        <v>37</v>
      </c>
      <c r="D25" s="41" t="s">
        <v>19</v>
      </c>
      <c r="E25" s="42" t="s">
        <v>303</v>
      </c>
      <c r="F25" s="43">
        <v>24.99</v>
      </c>
      <c r="G25" s="42" t="s">
        <v>17</v>
      </c>
      <c r="H25" s="44">
        <v>44194</v>
      </c>
      <c r="I25" s="44"/>
    </row>
    <row r="26" spans="1:10" s="33" customFormat="1" ht="35.1" customHeight="1" x14ac:dyDescent="0.25">
      <c r="A26" s="41">
        <v>9781869714390</v>
      </c>
      <c r="B26" s="41" t="s">
        <v>39</v>
      </c>
      <c r="C26" s="41" t="s">
        <v>40</v>
      </c>
      <c r="D26" s="41" t="s">
        <v>19</v>
      </c>
      <c r="E26" s="42" t="s">
        <v>41</v>
      </c>
      <c r="F26" s="43">
        <v>34.99</v>
      </c>
      <c r="G26" s="42" t="s">
        <v>17</v>
      </c>
      <c r="H26" s="44">
        <v>44208</v>
      </c>
      <c r="I26" s="44"/>
      <c r="J26" s="41"/>
    </row>
    <row r="27" spans="1:10" s="33" customFormat="1" ht="35.1" customHeight="1" x14ac:dyDescent="0.25">
      <c r="A27" s="41">
        <v>9780349423296</v>
      </c>
      <c r="B27" s="41" t="s">
        <v>42</v>
      </c>
      <c r="C27" s="41" t="s">
        <v>40</v>
      </c>
      <c r="D27" s="41" t="s">
        <v>19</v>
      </c>
      <c r="E27" s="42" t="s">
        <v>43</v>
      </c>
      <c r="F27" s="43">
        <v>24.99</v>
      </c>
      <c r="G27" s="42" t="s">
        <v>17</v>
      </c>
      <c r="H27" s="44">
        <v>44033</v>
      </c>
      <c r="I27" s="44"/>
      <c r="J27" s="41"/>
    </row>
    <row r="28" spans="1:10" s="33" customFormat="1" ht="35.1" customHeight="1" x14ac:dyDescent="0.25">
      <c r="A28" s="41">
        <v>9781472279569</v>
      </c>
      <c r="B28" s="41" t="s">
        <v>44</v>
      </c>
      <c r="C28" s="41" t="s">
        <v>45</v>
      </c>
      <c r="D28" s="41" t="s">
        <v>19</v>
      </c>
      <c r="E28" s="42" t="s">
        <v>46</v>
      </c>
      <c r="F28" s="43">
        <v>34.99</v>
      </c>
      <c r="G28" s="42" t="s">
        <v>17</v>
      </c>
      <c r="H28" s="44">
        <v>44208</v>
      </c>
      <c r="I28" s="44"/>
      <c r="J28" s="41"/>
    </row>
    <row r="29" spans="1:10" s="33" customFormat="1" ht="35.1" customHeight="1" x14ac:dyDescent="0.25">
      <c r="A29" s="41">
        <v>9781472248534</v>
      </c>
      <c r="B29" s="41" t="s">
        <v>47</v>
      </c>
      <c r="C29" s="41" t="s">
        <v>48</v>
      </c>
      <c r="D29" s="41" t="s">
        <v>19</v>
      </c>
      <c r="E29" s="42" t="s">
        <v>46</v>
      </c>
      <c r="F29" s="43">
        <v>34.99</v>
      </c>
      <c r="G29" s="42" t="s">
        <v>17</v>
      </c>
      <c r="H29" s="44">
        <v>44208</v>
      </c>
      <c r="I29" s="44"/>
      <c r="J29" s="41"/>
    </row>
    <row r="30" spans="1:10" s="33" customFormat="1" ht="35.1" customHeight="1" x14ac:dyDescent="0.25">
      <c r="A30" s="41">
        <v>9780733646409</v>
      </c>
      <c r="B30" s="41" t="s">
        <v>304</v>
      </c>
      <c r="C30" s="41" t="s">
        <v>49</v>
      </c>
      <c r="D30" s="41" t="s">
        <v>19</v>
      </c>
      <c r="E30" s="42" t="s">
        <v>50</v>
      </c>
      <c r="F30" s="43">
        <v>37.99</v>
      </c>
      <c r="G30" s="42" t="s">
        <v>17</v>
      </c>
      <c r="H30" s="44">
        <v>44208</v>
      </c>
      <c r="I30" s="44"/>
      <c r="J30" s="41"/>
    </row>
    <row r="31" spans="1:10" s="33" customFormat="1" ht="35.1" customHeight="1" x14ac:dyDescent="0.25">
      <c r="A31" s="41">
        <v>9781529338232</v>
      </c>
      <c r="B31" s="41" t="s">
        <v>51</v>
      </c>
      <c r="C31" s="41" t="s">
        <v>52</v>
      </c>
      <c r="D31" s="41" t="s">
        <v>19</v>
      </c>
      <c r="E31" s="42" t="s">
        <v>53</v>
      </c>
      <c r="F31" s="43">
        <v>24.99</v>
      </c>
      <c r="G31" s="42" t="s">
        <v>17</v>
      </c>
      <c r="H31" s="44">
        <v>44208</v>
      </c>
      <c r="I31" s="44"/>
      <c r="J31" s="41"/>
    </row>
    <row r="32" spans="1:10" s="33" customFormat="1" ht="35.1" customHeight="1" x14ac:dyDescent="0.25">
      <c r="A32" s="41">
        <v>9781529384994</v>
      </c>
      <c r="B32" s="41" t="s">
        <v>54</v>
      </c>
      <c r="C32" s="41" t="s">
        <v>55</v>
      </c>
      <c r="D32" s="41" t="s">
        <v>19</v>
      </c>
      <c r="E32" s="42" t="s">
        <v>56</v>
      </c>
      <c r="F32" s="43">
        <v>34.99</v>
      </c>
      <c r="G32" s="42" t="s">
        <v>17</v>
      </c>
      <c r="H32" s="44">
        <v>44222</v>
      </c>
      <c r="I32" s="44"/>
      <c r="J32" s="41"/>
    </row>
    <row r="33" spans="1:10" s="33" customFormat="1" ht="35.1" customHeight="1" x14ac:dyDescent="0.25">
      <c r="A33" s="41">
        <v>9781529359275</v>
      </c>
      <c r="B33" s="41" t="s">
        <v>57</v>
      </c>
      <c r="C33" s="41" t="s">
        <v>58</v>
      </c>
      <c r="D33" s="41" t="s">
        <v>19</v>
      </c>
      <c r="E33" s="42" t="s">
        <v>59</v>
      </c>
      <c r="F33" s="43">
        <v>24.99</v>
      </c>
      <c r="G33" s="42" t="s">
        <v>17</v>
      </c>
      <c r="H33" s="44">
        <v>44222</v>
      </c>
      <c r="I33" s="44"/>
      <c r="J33" s="41"/>
    </row>
    <row r="34" spans="1:10" s="33" customFormat="1" ht="35.1" customHeight="1" x14ac:dyDescent="0.25">
      <c r="A34" s="41">
        <v>9781472280718</v>
      </c>
      <c r="B34" s="41" t="s">
        <v>60</v>
      </c>
      <c r="C34" s="41" t="s">
        <v>61</v>
      </c>
      <c r="D34" s="41" t="s">
        <v>19</v>
      </c>
      <c r="E34" s="42" t="s">
        <v>62</v>
      </c>
      <c r="F34" s="43">
        <v>27.99</v>
      </c>
      <c r="G34" s="42" t="s">
        <v>17</v>
      </c>
      <c r="H34" s="44">
        <v>44222</v>
      </c>
      <c r="I34" s="44"/>
      <c r="J34" s="41"/>
    </row>
    <row r="35" spans="1:10" s="33" customFormat="1" ht="35.1" customHeight="1" x14ac:dyDescent="0.25">
      <c r="A35" s="41">
        <v>9781529359756</v>
      </c>
      <c r="B35" s="41" t="s">
        <v>63</v>
      </c>
      <c r="C35" s="41" t="s">
        <v>64</v>
      </c>
      <c r="D35" s="41" t="s">
        <v>19</v>
      </c>
      <c r="E35" s="42" t="s">
        <v>20</v>
      </c>
      <c r="F35" s="43">
        <v>27.99</v>
      </c>
      <c r="G35" s="42" t="s">
        <v>17</v>
      </c>
      <c r="H35" s="44">
        <v>44222</v>
      </c>
      <c r="I35" s="44"/>
      <c r="J35" s="41"/>
    </row>
    <row r="36" spans="1:10" s="33" customFormat="1" ht="35.1" customHeight="1" x14ac:dyDescent="0.25">
      <c r="A36" s="41">
        <v>9781529359770</v>
      </c>
      <c r="B36" s="41" t="s">
        <v>65</v>
      </c>
      <c r="C36" s="41" t="s">
        <v>64</v>
      </c>
      <c r="D36" s="41" t="s">
        <v>19</v>
      </c>
      <c r="E36" s="42" t="s">
        <v>20</v>
      </c>
      <c r="F36" s="43">
        <v>27.99</v>
      </c>
      <c r="G36" s="42" t="s">
        <v>17</v>
      </c>
      <c r="H36" s="44">
        <v>44222</v>
      </c>
      <c r="I36" s="44"/>
      <c r="J36" s="41"/>
    </row>
    <row r="37" spans="1:10" s="33" customFormat="1" ht="35.1" customHeight="1" x14ac:dyDescent="0.25">
      <c r="A37" s="41">
        <v>9781529400564</v>
      </c>
      <c r="B37" s="41" t="s">
        <v>66</v>
      </c>
      <c r="C37" s="41" t="s">
        <v>67</v>
      </c>
      <c r="D37" s="41" t="s">
        <v>19</v>
      </c>
      <c r="E37" s="42" t="s">
        <v>68</v>
      </c>
      <c r="F37" s="43">
        <v>27.99</v>
      </c>
      <c r="G37" s="42" t="s">
        <v>17</v>
      </c>
      <c r="H37" s="44">
        <v>44222</v>
      </c>
      <c r="I37" s="44"/>
      <c r="J37" s="41"/>
    </row>
    <row r="38" spans="1:10" s="33" customFormat="1" ht="35.1" customHeight="1" x14ac:dyDescent="0.25">
      <c r="A38" s="41">
        <v>9780857056849</v>
      </c>
      <c r="B38" s="41" t="s">
        <v>69</v>
      </c>
      <c r="C38" s="41" t="s">
        <v>70</v>
      </c>
      <c r="D38" s="41" t="s">
        <v>19</v>
      </c>
      <c r="E38" s="42" t="s">
        <v>68</v>
      </c>
      <c r="F38" s="43">
        <v>27.99</v>
      </c>
      <c r="G38" s="42" t="s">
        <v>17</v>
      </c>
      <c r="H38" s="44">
        <v>44222</v>
      </c>
      <c r="I38" s="44"/>
      <c r="J38" s="41"/>
    </row>
    <row r="39" spans="1:10" s="33" customFormat="1" ht="35.1" customHeight="1" x14ac:dyDescent="0.25">
      <c r="A39" s="41">
        <v>9781787479302</v>
      </c>
      <c r="B39" s="41" t="s">
        <v>71</v>
      </c>
      <c r="C39" s="41" t="s">
        <v>72</v>
      </c>
      <c r="D39" s="41" t="s">
        <v>19</v>
      </c>
      <c r="E39" s="42" t="s">
        <v>29</v>
      </c>
      <c r="F39" s="43">
        <v>27.99</v>
      </c>
      <c r="G39" s="42" t="s">
        <v>17</v>
      </c>
      <c r="H39" s="44">
        <v>44222</v>
      </c>
      <c r="I39" s="44"/>
      <c r="J39" s="41"/>
    </row>
    <row r="40" spans="1:10" s="33" customFormat="1" ht="35.1" customHeight="1" x14ac:dyDescent="0.25">
      <c r="A40" s="41">
        <v>9781474610254</v>
      </c>
      <c r="B40" s="41" t="s">
        <v>73</v>
      </c>
      <c r="C40" s="41" t="s">
        <v>74</v>
      </c>
      <c r="D40" s="41" t="s">
        <v>19</v>
      </c>
      <c r="E40" s="42" t="s">
        <v>75</v>
      </c>
      <c r="F40" s="43">
        <v>27.99</v>
      </c>
      <c r="G40" s="42" t="s">
        <v>17</v>
      </c>
      <c r="H40" s="44">
        <v>44208</v>
      </c>
      <c r="I40" s="44"/>
      <c r="J40" s="41"/>
    </row>
    <row r="41" spans="1:10" s="33" customFormat="1" ht="35.1" customHeight="1" x14ac:dyDescent="0.25">
      <c r="A41" s="41">
        <v>9781472155450</v>
      </c>
      <c r="B41" s="41" t="s">
        <v>76</v>
      </c>
      <c r="C41" s="41" t="s">
        <v>77</v>
      </c>
      <c r="D41" s="41" t="s">
        <v>19</v>
      </c>
      <c r="E41" s="42" t="s">
        <v>78</v>
      </c>
      <c r="F41" s="43">
        <v>24.99</v>
      </c>
      <c r="G41" s="42" t="s">
        <v>17</v>
      </c>
      <c r="H41" s="44">
        <v>44222</v>
      </c>
      <c r="I41" s="44"/>
      <c r="J41" s="41"/>
    </row>
    <row r="42" spans="1:10" s="33" customFormat="1" ht="35.1" customHeight="1" x14ac:dyDescent="0.25">
      <c r="A42" s="41">
        <v>9780349014258</v>
      </c>
      <c r="B42" s="41" t="s">
        <v>79</v>
      </c>
      <c r="C42" s="41" t="s">
        <v>80</v>
      </c>
      <c r="D42" s="41" t="s">
        <v>19</v>
      </c>
      <c r="E42" s="42" t="s">
        <v>81</v>
      </c>
      <c r="F42" s="43">
        <v>27.99</v>
      </c>
      <c r="G42" s="42" t="s">
        <v>17</v>
      </c>
      <c r="H42" s="44">
        <v>44222</v>
      </c>
      <c r="I42" s="44"/>
      <c r="J42" s="41"/>
    </row>
    <row r="43" spans="1:10" s="33" customFormat="1" ht="35.1" customHeight="1" x14ac:dyDescent="0.25">
      <c r="A43" s="41">
        <v>9780349013961</v>
      </c>
      <c r="B43" s="41" t="s">
        <v>82</v>
      </c>
      <c r="C43" s="41" t="s">
        <v>83</v>
      </c>
      <c r="D43" s="41" t="s">
        <v>19</v>
      </c>
      <c r="E43" s="42" t="s">
        <v>81</v>
      </c>
      <c r="F43" s="43">
        <v>27.99</v>
      </c>
      <c r="G43" s="42" t="s">
        <v>17</v>
      </c>
      <c r="H43" s="44">
        <v>44222</v>
      </c>
      <c r="I43" s="44"/>
      <c r="J43" s="41"/>
    </row>
    <row r="44" spans="1:10" s="33" customFormat="1" ht="35.1" customHeight="1" x14ac:dyDescent="0.25">
      <c r="A44" s="41">
        <v>9780349700915</v>
      </c>
      <c r="B44" s="41" t="s">
        <v>84</v>
      </c>
      <c r="C44" s="41" t="s">
        <v>85</v>
      </c>
      <c r="D44" s="41" t="s">
        <v>19</v>
      </c>
      <c r="E44" s="42" t="s">
        <v>86</v>
      </c>
      <c r="F44" s="43">
        <v>27.99</v>
      </c>
      <c r="G44" s="42" t="s">
        <v>17</v>
      </c>
      <c r="H44" s="44">
        <v>44222</v>
      </c>
      <c r="I44" s="44"/>
      <c r="J44" s="41"/>
    </row>
    <row r="45" spans="1:10" s="33" customFormat="1" ht="35.1" customHeight="1" x14ac:dyDescent="0.25">
      <c r="A45" s="41">
        <v>9780349013572</v>
      </c>
      <c r="B45" s="41" t="s">
        <v>87</v>
      </c>
      <c r="C45" s="41" t="s">
        <v>88</v>
      </c>
      <c r="D45" s="41" t="s">
        <v>18</v>
      </c>
      <c r="E45" s="42" t="s">
        <v>89</v>
      </c>
      <c r="F45" s="43">
        <v>29.99</v>
      </c>
      <c r="G45" s="42" t="s">
        <v>17</v>
      </c>
      <c r="H45" s="44">
        <v>44222</v>
      </c>
      <c r="I45" s="44"/>
      <c r="J45" s="41"/>
    </row>
    <row r="46" spans="1:10" s="33" customFormat="1" ht="35.1" customHeight="1" x14ac:dyDescent="0.25">
      <c r="A46" s="41">
        <v>9780349419107</v>
      </c>
      <c r="B46" s="41" t="s">
        <v>90</v>
      </c>
      <c r="C46" s="41" t="s">
        <v>91</v>
      </c>
      <c r="D46" s="41" t="s">
        <v>19</v>
      </c>
      <c r="E46" s="42" t="s">
        <v>92</v>
      </c>
      <c r="F46" s="43">
        <v>34.99</v>
      </c>
      <c r="G46" s="42" t="s">
        <v>17</v>
      </c>
      <c r="H46" s="44">
        <v>44222</v>
      </c>
      <c r="I46" s="44"/>
      <c r="J46" s="41"/>
    </row>
    <row r="47" spans="1:10" s="33" customFormat="1" ht="35.1" customHeight="1" x14ac:dyDescent="0.25">
      <c r="A47" s="41">
        <v>9780349419084</v>
      </c>
      <c r="B47" s="41" t="s">
        <v>93</v>
      </c>
      <c r="C47" s="41" t="s">
        <v>91</v>
      </c>
      <c r="D47" s="41" t="s">
        <v>19</v>
      </c>
      <c r="E47" s="42" t="s">
        <v>43</v>
      </c>
      <c r="F47" s="43">
        <v>24.99</v>
      </c>
      <c r="G47" s="42" t="s">
        <v>17</v>
      </c>
      <c r="H47" s="44">
        <v>43641</v>
      </c>
      <c r="I47" s="44"/>
      <c r="J47" s="41"/>
    </row>
    <row r="48" spans="1:10" s="33" customFormat="1" ht="35.1" customHeight="1" x14ac:dyDescent="0.25">
      <c r="A48" s="41">
        <v>9780349011097</v>
      </c>
      <c r="B48" s="41" t="s">
        <v>94</v>
      </c>
      <c r="C48" s="41" t="s">
        <v>95</v>
      </c>
      <c r="D48" s="41" t="s">
        <v>19</v>
      </c>
      <c r="E48" s="42" t="s">
        <v>89</v>
      </c>
      <c r="F48" s="43">
        <v>37.99</v>
      </c>
      <c r="G48" s="42" t="s">
        <v>17</v>
      </c>
      <c r="H48" s="44">
        <v>44222</v>
      </c>
      <c r="I48" s="44"/>
      <c r="J48" s="41"/>
    </row>
    <row r="49" spans="1:10" s="33" customFormat="1" ht="35.1" customHeight="1" x14ac:dyDescent="0.25">
      <c r="A49" s="41">
        <v>9781529307078</v>
      </c>
      <c r="B49" s="41" t="s">
        <v>96</v>
      </c>
      <c r="C49" s="41" t="s">
        <v>97</v>
      </c>
      <c r="D49" s="41" t="s">
        <v>19</v>
      </c>
      <c r="E49" s="42" t="s">
        <v>56</v>
      </c>
      <c r="F49" s="43">
        <v>34.99</v>
      </c>
      <c r="G49" s="42" t="s">
        <v>17</v>
      </c>
      <c r="H49" s="44">
        <v>44222</v>
      </c>
      <c r="I49" s="44"/>
      <c r="J49" s="41"/>
    </row>
    <row r="50" spans="1:10" s="33" customFormat="1" ht="35.1" customHeight="1" x14ac:dyDescent="0.25">
      <c r="A50" s="41">
        <v>9781472270962</v>
      </c>
      <c r="B50" s="41" t="s">
        <v>98</v>
      </c>
      <c r="C50" s="41" t="s">
        <v>99</v>
      </c>
      <c r="D50" s="41" t="s">
        <v>19</v>
      </c>
      <c r="E50" s="42" t="s">
        <v>46</v>
      </c>
      <c r="F50" s="43">
        <v>37.99</v>
      </c>
      <c r="G50" s="42" t="s">
        <v>17</v>
      </c>
      <c r="H50" s="44">
        <v>44208</v>
      </c>
      <c r="I50" s="44"/>
      <c r="J50" s="41"/>
    </row>
    <row r="51" spans="1:10" s="33" customFormat="1" ht="35.1" customHeight="1" x14ac:dyDescent="0.25">
      <c r="A51" s="41">
        <v>9780857059000</v>
      </c>
      <c r="B51" s="41" t="s">
        <v>100</v>
      </c>
      <c r="C51" s="41" t="s">
        <v>101</v>
      </c>
      <c r="D51" s="41" t="s">
        <v>19</v>
      </c>
      <c r="E51" s="42" t="s">
        <v>68</v>
      </c>
      <c r="F51" s="43">
        <v>37.99</v>
      </c>
      <c r="G51" s="42" t="s">
        <v>17</v>
      </c>
      <c r="H51" s="44">
        <v>44222</v>
      </c>
      <c r="I51" s="44"/>
      <c r="J51" s="41"/>
    </row>
    <row r="52" spans="1:10" s="33" customFormat="1" ht="35.1" customHeight="1" x14ac:dyDescent="0.25">
      <c r="A52" s="41">
        <v>9781529342499</v>
      </c>
      <c r="B52" s="41" t="s">
        <v>102</v>
      </c>
      <c r="C52" s="41" t="s">
        <v>103</v>
      </c>
      <c r="D52" s="41" t="s">
        <v>19</v>
      </c>
      <c r="E52" s="42" t="s">
        <v>53</v>
      </c>
      <c r="F52" s="43">
        <v>24.99</v>
      </c>
      <c r="G52" s="42" t="s">
        <v>17</v>
      </c>
      <c r="H52" s="44">
        <v>44208</v>
      </c>
      <c r="I52" s="44"/>
      <c r="J52" s="41"/>
    </row>
    <row r="53" spans="1:10" s="33" customFormat="1" ht="35.1" customHeight="1" x14ac:dyDescent="0.25">
      <c r="A53" s="41">
        <v>9781473663749</v>
      </c>
      <c r="B53" s="41" t="s">
        <v>104</v>
      </c>
      <c r="C53" s="41" t="s">
        <v>103</v>
      </c>
      <c r="D53" s="41" t="s">
        <v>19</v>
      </c>
      <c r="E53" s="42" t="s">
        <v>53</v>
      </c>
      <c r="F53" s="43">
        <v>24.99</v>
      </c>
      <c r="G53" s="42" t="s">
        <v>17</v>
      </c>
      <c r="H53" s="44">
        <v>43111</v>
      </c>
      <c r="I53" s="44"/>
      <c r="J53" s="41"/>
    </row>
    <row r="54" spans="1:10" s="33" customFormat="1" ht="35.1" customHeight="1" x14ac:dyDescent="0.25">
      <c r="A54" s="41">
        <v>9780349426167</v>
      </c>
      <c r="B54" s="41" t="s">
        <v>105</v>
      </c>
      <c r="C54" s="41" t="s">
        <v>106</v>
      </c>
      <c r="D54" s="41" t="s">
        <v>19</v>
      </c>
      <c r="E54" s="42" t="s">
        <v>92</v>
      </c>
      <c r="F54" s="43">
        <v>37.99</v>
      </c>
      <c r="G54" s="42" t="s">
        <v>17</v>
      </c>
      <c r="H54" s="44">
        <v>44222</v>
      </c>
      <c r="I54" s="44"/>
      <c r="J54" s="41"/>
    </row>
    <row r="55" spans="1:10" s="33" customFormat="1" ht="35.1" customHeight="1" x14ac:dyDescent="0.25">
      <c r="A55" s="41">
        <v>9781408712863</v>
      </c>
      <c r="B55" s="41" t="s">
        <v>107</v>
      </c>
      <c r="C55" s="41" t="s">
        <v>108</v>
      </c>
      <c r="D55" s="41" t="s">
        <v>19</v>
      </c>
      <c r="E55" s="42" t="s">
        <v>86</v>
      </c>
      <c r="F55" s="43">
        <v>37.99</v>
      </c>
      <c r="G55" s="42" t="s">
        <v>17</v>
      </c>
      <c r="H55" s="44">
        <v>44222</v>
      </c>
      <c r="I55" s="44"/>
      <c r="J55" s="41"/>
    </row>
    <row r="56" spans="1:10" s="33" customFormat="1" ht="35.1" customHeight="1" x14ac:dyDescent="0.25">
      <c r="A56" s="41">
        <v>9780751577259</v>
      </c>
      <c r="B56" s="41" t="s">
        <v>109</v>
      </c>
      <c r="C56" s="41" t="s">
        <v>110</v>
      </c>
      <c r="D56" s="41" t="s">
        <v>19</v>
      </c>
      <c r="E56" s="42" t="s">
        <v>111</v>
      </c>
      <c r="F56" s="43">
        <v>24.99</v>
      </c>
      <c r="G56" s="42" t="s">
        <v>17</v>
      </c>
      <c r="H56" s="44">
        <v>44222</v>
      </c>
      <c r="I56" s="44"/>
      <c r="J56" s="41"/>
    </row>
    <row r="57" spans="1:10" s="33" customFormat="1" ht="35.1" customHeight="1" x14ac:dyDescent="0.25">
      <c r="A57" s="41">
        <v>9781409193142</v>
      </c>
      <c r="B57" s="41" t="s">
        <v>112</v>
      </c>
      <c r="C57" s="41" t="s">
        <v>113</v>
      </c>
      <c r="D57" s="41" t="s">
        <v>19</v>
      </c>
      <c r="E57" s="42" t="s">
        <v>114</v>
      </c>
      <c r="F57" s="43">
        <v>24.99</v>
      </c>
      <c r="G57" s="42" t="s">
        <v>17</v>
      </c>
      <c r="H57" s="44">
        <v>44222</v>
      </c>
      <c r="I57" s="44"/>
      <c r="J57" s="41"/>
    </row>
    <row r="58" spans="1:10" s="33" customFormat="1" ht="35.1" customHeight="1" x14ac:dyDescent="0.25">
      <c r="A58" s="41">
        <v>9780733644689</v>
      </c>
      <c r="B58" s="41" t="s">
        <v>115</v>
      </c>
      <c r="C58" s="41" t="s">
        <v>116</v>
      </c>
      <c r="D58" s="41" t="s">
        <v>19</v>
      </c>
      <c r="E58" s="42" t="s">
        <v>50</v>
      </c>
      <c r="F58" s="43">
        <v>24.99</v>
      </c>
      <c r="G58" s="42" t="s">
        <v>17</v>
      </c>
      <c r="H58" s="44">
        <v>44208</v>
      </c>
      <c r="I58" s="44"/>
      <c r="J58" s="41"/>
    </row>
    <row r="59" spans="1:10" s="33" customFormat="1" ht="35.1" customHeight="1" x14ac:dyDescent="0.25">
      <c r="A59" s="41">
        <v>9781472254962</v>
      </c>
      <c r="B59" s="41" t="s">
        <v>117</v>
      </c>
      <c r="C59" s="41" t="s">
        <v>118</v>
      </c>
      <c r="D59" s="41" t="s">
        <v>19</v>
      </c>
      <c r="E59" s="42" t="s">
        <v>62</v>
      </c>
      <c r="F59" s="43">
        <v>24.99</v>
      </c>
      <c r="G59" s="42" t="s">
        <v>17</v>
      </c>
      <c r="H59" s="44">
        <v>44222</v>
      </c>
      <c r="I59" s="44"/>
      <c r="J59" s="41"/>
    </row>
    <row r="60" spans="1:10" s="33" customFormat="1" ht="35.1" customHeight="1" x14ac:dyDescent="0.25">
      <c r="A60" s="41">
        <v>9780349422473</v>
      </c>
      <c r="B60" s="41" t="s">
        <v>119</v>
      </c>
      <c r="C60" s="41" t="s">
        <v>120</v>
      </c>
      <c r="D60" s="41" t="s">
        <v>19</v>
      </c>
      <c r="E60" s="42" t="s">
        <v>43</v>
      </c>
      <c r="F60" s="43">
        <v>27.99</v>
      </c>
      <c r="G60" s="42" t="s">
        <v>17</v>
      </c>
      <c r="H60" s="44">
        <v>44208</v>
      </c>
      <c r="I60" s="44"/>
      <c r="J60" s="41"/>
    </row>
    <row r="61" spans="1:10" s="33" customFormat="1" ht="35.1" customHeight="1" x14ac:dyDescent="0.25">
      <c r="A61" s="41">
        <v>9781409197942</v>
      </c>
      <c r="B61" s="41" t="s">
        <v>121</v>
      </c>
      <c r="C61" s="41" t="s">
        <v>122</v>
      </c>
      <c r="D61" s="41" t="s">
        <v>19</v>
      </c>
      <c r="E61" s="42" t="s">
        <v>114</v>
      </c>
      <c r="F61" s="43">
        <v>24.99</v>
      </c>
      <c r="G61" s="42" t="s">
        <v>17</v>
      </c>
      <c r="H61" s="44">
        <v>44222</v>
      </c>
      <c r="I61" s="44"/>
      <c r="J61" s="41"/>
    </row>
    <row r="62" spans="1:10" s="33" customFormat="1" ht="35.1" customHeight="1" x14ac:dyDescent="0.25">
      <c r="A62" s="41">
        <v>9781409195986</v>
      </c>
      <c r="B62" s="41" t="s">
        <v>115</v>
      </c>
      <c r="C62" s="41" t="s">
        <v>123</v>
      </c>
      <c r="D62" s="41" t="s">
        <v>19</v>
      </c>
      <c r="E62" s="42" t="s">
        <v>114</v>
      </c>
      <c r="F62" s="43">
        <v>27.99</v>
      </c>
      <c r="G62" s="42" t="s">
        <v>17</v>
      </c>
      <c r="H62" s="44">
        <v>44208</v>
      </c>
      <c r="I62" s="44"/>
      <c r="J62" s="41"/>
    </row>
    <row r="63" spans="1:10" s="33" customFormat="1" ht="35.1" customHeight="1" x14ac:dyDescent="0.25">
      <c r="A63" s="41">
        <v>9781922400529</v>
      </c>
      <c r="B63" s="41" t="s">
        <v>124</v>
      </c>
      <c r="C63" s="41" t="s">
        <v>125</v>
      </c>
      <c r="D63" s="41" t="s">
        <v>19</v>
      </c>
      <c r="E63" s="42" t="s">
        <v>21</v>
      </c>
      <c r="F63" s="43">
        <v>29.99</v>
      </c>
      <c r="G63" s="42" t="s">
        <v>17</v>
      </c>
      <c r="H63" s="44">
        <v>44208</v>
      </c>
      <c r="I63" s="44"/>
      <c r="J63" s="41"/>
    </row>
    <row r="64" spans="1:10" s="33" customFormat="1" ht="35.1" customHeight="1" x14ac:dyDescent="0.25">
      <c r="A64" s="41">
        <v>9781529330267</v>
      </c>
      <c r="B64" s="41" t="s">
        <v>126</v>
      </c>
      <c r="C64" s="41" t="s">
        <v>127</v>
      </c>
      <c r="D64" s="41" t="s">
        <v>19</v>
      </c>
      <c r="E64" s="42" t="s">
        <v>53</v>
      </c>
      <c r="F64" s="43">
        <v>24.99</v>
      </c>
      <c r="G64" s="42" t="s">
        <v>17</v>
      </c>
      <c r="H64" s="44">
        <v>44222</v>
      </c>
      <c r="I64" s="44"/>
      <c r="J64" s="41"/>
    </row>
    <row r="65" spans="1:10" s="33" customFormat="1" ht="35.1" customHeight="1" x14ac:dyDescent="0.25">
      <c r="A65" s="41">
        <v>9781529402032</v>
      </c>
      <c r="B65" s="41" t="s">
        <v>128</v>
      </c>
      <c r="C65" s="41" t="s">
        <v>129</v>
      </c>
      <c r="D65" s="41" t="s">
        <v>19</v>
      </c>
      <c r="E65" s="42" t="s">
        <v>29</v>
      </c>
      <c r="F65" s="43">
        <v>24.99</v>
      </c>
      <c r="G65" s="42" t="s">
        <v>17</v>
      </c>
      <c r="H65" s="44">
        <v>44222</v>
      </c>
      <c r="I65" s="44"/>
      <c r="J65" s="41"/>
    </row>
    <row r="66" spans="1:10" s="33" customFormat="1" ht="35.1" customHeight="1" x14ac:dyDescent="0.25">
      <c r="A66" s="41">
        <v>9781787476479</v>
      </c>
      <c r="B66" s="41" t="s">
        <v>130</v>
      </c>
      <c r="C66" s="41" t="s">
        <v>131</v>
      </c>
      <c r="D66" s="41" t="s">
        <v>19</v>
      </c>
      <c r="E66" s="42" t="s">
        <v>132</v>
      </c>
      <c r="F66" s="43">
        <v>27.99</v>
      </c>
      <c r="G66" s="42" t="s">
        <v>17</v>
      </c>
      <c r="H66" s="44">
        <v>44222</v>
      </c>
      <c r="I66" s="44"/>
      <c r="J66" s="41"/>
    </row>
    <row r="67" spans="1:10" s="33" customFormat="1" ht="35.1" customHeight="1" x14ac:dyDescent="0.25">
      <c r="A67" s="41">
        <v>9781787476257</v>
      </c>
      <c r="B67" s="41" t="s">
        <v>133</v>
      </c>
      <c r="C67" s="41" t="s">
        <v>131</v>
      </c>
      <c r="D67" s="41" t="s">
        <v>19</v>
      </c>
      <c r="E67" s="42" t="s">
        <v>132</v>
      </c>
      <c r="F67" s="43">
        <v>24.99</v>
      </c>
      <c r="G67" s="42" t="s">
        <v>17</v>
      </c>
      <c r="H67" s="44">
        <v>43872</v>
      </c>
      <c r="I67" s="44"/>
      <c r="J67" s="41"/>
    </row>
    <row r="68" spans="1:10" s="33" customFormat="1" ht="35.1" customHeight="1" x14ac:dyDescent="0.25">
      <c r="A68" s="41">
        <v>9781472267634</v>
      </c>
      <c r="B68" s="41" t="s">
        <v>134</v>
      </c>
      <c r="C68" s="41" t="s">
        <v>135</v>
      </c>
      <c r="D68" s="41" t="s">
        <v>19</v>
      </c>
      <c r="E68" s="42" t="s">
        <v>62</v>
      </c>
      <c r="F68" s="43">
        <v>24.99</v>
      </c>
      <c r="G68" s="42" t="s">
        <v>17</v>
      </c>
      <c r="H68" s="44">
        <v>44208</v>
      </c>
      <c r="I68" s="44"/>
      <c r="J68" s="41"/>
    </row>
    <row r="69" spans="1:10" s="33" customFormat="1" ht="35.1" customHeight="1" x14ac:dyDescent="0.25">
      <c r="A69" s="41">
        <v>9780349427034</v>
      </c>
      <c r="B69" s="41" t="s">
        <v>136</v>
      </c>
      <c r="C69" s="41" t="s">
        <v>137</v>
      </c>
      <c r="D69" s="41" t="s">
        <v>19</v>
      </c>
      <c r="E69" s="42" t="s">
        <v>43</v>
      </c>
      <c r="F69" s="43">
        <v>24.99</v>
      </c>
      <c r="G69" s="42" t="s">
        <v>17</v>
      </c>
      <c r="H69" s="44">
        <v>44222</v>
      </c>
      <c r="I69" s="44"/>
      <c r="J69" s="41"/>
    </row>
    <row r="70" spans="1:10" s="33" customFormat="1" ht="35.1" customHeight="1" x14ac:dyDescent="0.25">
      <c r="A70" s="41">
        <v>9780349418063</v>
      </c>
      <c r="B70" s="41" t="s">
        <v>138</v>
      </c>
      <c r="C70" s="41" t="s">
        <v>139</v>
      </c>
      <c r="D70" s="41" t="s">
        <v>19</v>
      </c>
      <c r="E70" s="42" t="s">
        <v>43</v>
      </c>
      <c r="F70" s="43">
        <v>27.99</v>
      </c>
      <c r="G70" s="42" t="s">
        <v>17</v>
      </c>
      <c r="H70" s="44">
        <v>44222</v>
      </c>
      <c r="I70" s="44"/>
      <c r="J70" s="41"/>
    </row>
    <row r="71" spans="1:10" s="33" customFormat="1" ht="35.1" customHeight="1" x14ac:dyDescent="0.25">
      <c r="A71" s="41">
        <v>9780356512389</v>
      </c>
      <c r="B71" s="41" t="s">
        <v>140</v>
      </c>
      <c r="C71" s="41" t="s">
        <v>141</v>
      </c>
      <c r="D71" s="41" t="s">
        <v>19</v>
      </c>
      <c r="E71" s="42" t="s">
        <v>305</v>
      </c>
      <c r="F71" s="43">
        <v>27.99</v>
      </c>
      <c r="G71" s="42" t="s">
        <v>17</v>
      </c>
      <c r="H71" s="44">
        <v>44222</v>
      </c>
      <c r="I71" s="44"/>
      <c r="J71" s="41"/>
    </row>
    <row r="72" spans="1:10" s="33" customFormat="1" ht="35.1" customHeight="1" x14ac:dyDescent="0.25">
      <c r="A72" s="41">
        <v>9780356514093</v>
      </c>
      <c r="B72" s="41" t="s">
        <v>142</v>
      </c>
      <c r="C72" s="41" t="s">
        <v>143</v>
      </c>
      <c r="D72" s="41" t="s">
        <v>19</v>
      </c>
      <c r="E72" s="42" t="s">
        <v>305</v>
      </c>
      <c r="F72" s="43">
        <v>27.99</v>
      </c>
      <c r="G72" s="42" t="s">
        <v>17</v>
      </c>
      <c r="H72" s="44">
        <v>44222</v>
      </c>
      <c r="I72" s="44"/>
      <c r="J72" s="41"/>
    </row>
    <row r="73" spans="1:10" s="33" customFormat="1" ht="35.1" customHeight="1" x14ac:dyDescent="0.25">
      <c r="A73" s="41">
        <v>9781302920784</v>
      </c>
      <c r="B73" s="41" t="s">
        <v>144</v>
      </c>
      <c r="C73" s="41" t="s">
        <v>145</v>
      </c>
      <c r="D73" s="41" t="s">
        <v>19</v>
      </c>
      <c r="E73" s="42" t="s">
        <v>146</v>
      </c>
      <c r="F73" s="43">
        <v>39.99</v>
      </c>
      <c r="G73" s="42" t="s">
        <v>17</v>
      </c>
      <c r="H73" s="44">
        <v>44222</v>
      </c>
      <c r="I73" s="44"/>
      <c r="J73" s="41"/>
    </row>
    <row r="74" spans="1:10" s="33" customFormat="1" ht="35.1" customHeight="1" x14ac:dyDescent="0.25">
      <c r="A74" s="41">
        <v>9781302921033</v>
      </c>
      <c r="B74" s="41" t="s">
        <v>147</v>
      </c>
      <c r="C74" s="41" t="s">
        <v>145</v>
      </c>
      <c r="D74" s="41" t="s">
        <v>19</v>
      </c>
      <c r="E74" s="42" t="s">
        <v>146</v>
      </c>
      <c r="F74" s="43">
        <v>39.99</v>
      </c>
      <c r="G74" s="42" t="s">
        <v>17</v>
      </c>
      <c r="H74" s="44">
        <v>44208</v>
      </c>
      <c r="I74" s="44"/>
      <c r="J74" s="41"/>
    </row>
    <row r="75" spans="1:10" s="33" customFormat="1" ht="35.1" customHeight="1" x14ac:dyDescent="0.25">
      <c r="A75" s="41">
        <v>9781302925352</v>
      </c>
      <c r="B75" s="41" t="s">
        <v>148</v>
      </c>
      <c r="C75" s="41" t="s">
        <v>145</v>
      </c>
      <c r="D75" s="41" t="s">
        <v>19</v>
      </c>
      <c r="E75" s="42" t="s">
        <v>146</v>
      </c>
      <c r="F75" s="43">
        <v>24.99</v>
      </c>
      <c r="G75" s="42" t="s">
        <v>17</v>
      </c>
      <c r="H75" s="44">
        <v>44208</v>
      </c>
      <c r="I75" s="44"/>
      <c r="J75" s="41"/>
    </row>
    <row r="76" spans="1:10" s="33" customFormat="1" ht="35.1" customHeight="1" x14ac:dyDescent="0.25">
      <c r="A76" s="41">
        <v>9781302923525</v>
      </c>
      <c r="B76" s="41" t="s">
        <v>149</v>
      </c>
      <c r="C76" s="41" t="s">
        <v>150</v>
      </c>
      <c r="D76" s="41" t="s">
        <v>19</v>
      </c>
      <c r="E76" s="42" t="s">
        <v>146</v>
      </c>
      <c r="F76" s="43">
        <v>29.99</v>
      </c>
      <c r="G76" s="42" t="s">
        <v>17</v>
      </c>
      <c r="H76" s="44">
        <v>44222</v>
      </c>
      <c r="I76" s="44"/>
      <c r="J76" s="41"/>
    </row>
    <row r="77" spans="1:10" s="33" customFormat="1" ht="35.1" customHeight="1" x14ac:dyDescent="0.25">
      <c r="A77" s="41">
        <v>9781302924584</v>
      </c>
      <c r="B77" s="41" t="s">
        <v>151</v>
      </c>
      <c r="C77" s="41" t="s">
        <v>145</v>
      </c>
      <c r="D77" s="41" t="s">
        <v>19</v>
      </c>
      <c r="E77" s="42" t="s">
        <v>146</v>
      </c>
      <c r="F77" s="43">
        <v>37.99</v>
      </c>
      <c r="G77" s="42" t="s">
        <v>17</v>
      </c>
      <c r="H77" s="44">
        <v>44222</v>
      </c>
      <c r="I77" s="44"/>
      <c r="J77" s="41"/>
    </row>
    <row r="78" spans="1:10" s="33" customFormat="1" ht="35.1" customHeight="1" x14ac:dyDescent="0.25">
      <c r="A78" s="41">
        <v>9781529342871</v>
      </c>
      <c r="B78" s="41" t="s">
        <v>152</v>
      </c>
      <c r="C78" s="41" t="s">
        <v>153</v>
      </c>
      <c r="D78" s="41" t="s">
        <v>19</v>
      </c>
      <c r="E78" s="42" t="s">
        <v>154</v>
      </c>
      <c r="F78" s="43">
        <v>34.99</v>
      </c>
      <c r="G78" s="42" t="s">
        <v>17</v>
      </c>
      <c r="H78" s="44">
        <v>44222</v>
      </c>
      <c r="I78" s="44"/>
      <c r="J78" s="41"/>
    </row>
    <row r="79" spans="1:10" s="33" customFormat="1" ht="35.1" customHeight="1" x14ac:dyDescent="0.25">
      <c r="A79" s="41">
        <v>9780733645730</v>
      </c>
      <c r="B79" s="41" t="s">
        <v>155</v>
      </c>
      <c r="C79" s="41" t="s">
        <v>156</v>
      </c>
      <c r="D79" s="41" t="s">
        <v>19</v>
      </c>
      <c r="E79" s="42" t="s">
        <v>50</v>
      </c>
      <c r="F79" s="43">
        <v>37.99</v>
      </c>
      <c r="G79" s="42" t="s">
        <v>17</v>
      </c>
      <c r="H79" s="44">
        <v>44222</v>
      </c>
      <c r="I79" s="44"/>
      <c r="J79" s="41"/>
    </row>
    <row r="80" spans="1:10" s="33" customFormat="1" ht="35.1" customHeight="1" x14ac:dyDescent="0.25">
      <c r="A80" s="41">
        <v>9781529402810</v>
      </c>
      <c r="B80" s="41" t="s">
        <v>157</v>
      </c>
      <c r="C80" s="41" t="s">
        <v>158</v>
      </c>
      <c r="D80" s="41" t="s">
        <v>19</v>
      </c>
      <c r="E80" s="42" t="s">
        <v>29</v>
      </c>
      <c r="F80" s="43">
        <v>27.99</v>
      </c>
      <c r="G80" s="42" t="s">
        <v>17</v>
      </c>
      <c r="H80" s="44">
        <v>44222</v>
      </c>
      <c r="I80" s="44"/>
      <c r="J80" s="41"/>
    </row>
    <row r="81" spans="1:10" s="33" customFormat="1" ht="35.1" customHeight="1" x14ac:dyDescent="0.25">
      <c r="A81" s="41">
        <v>9780349013176</v>
      </c>
      <c r="B81" s="41" t="s">
        <v>159</v>
      </c>
      <c r="C81" s="41" t="s">
        <v>160</v>
      </c>
      <c r="D81" s="41" t="s">
        <v>19</v>
      </c>
      <c r="E81" s="42" t="s">
        <v>89</v>
      </c>
      <c r="F81" s="43">
        <v>34.99</v>
      </c>
      <c r="G81" s="42" t="s">
        <v>17</v>
      </c>
      <c r="H81" s="44">
        <v>44222</v>
      </c>
      <c r="I81" s="44"/>
      <c r="J81" s="41"/>
    </row>
    <row r="82" spans="1:10" s="33" customFormat="1" ht="35.1" customHeight="1" x14ac:dyDescent="0.25">
      <c r="A82" s="41">
        <v>9780349143644</v>
      </c>
      <c r="B82" s="41" t="s">
        <v>161</v>
      </c>
      <c r="C82" s="41" t="s">
        <v>162</v>
      </c>
      <c r="D82" s="41" t="s">
        <v>19</v>
      </c>
      <c r="E82" s="42" t="s">
        <v>163</v>
      </c>
      <c r="F82" s="43">
        <v>27.99</v>
      </c>
      <c r="G82" s="42" t="s">
        <v>17</v>
      </c>
      <c r="H82" s="44">
        <v>44222</v>
      </c>
      <c r="I82" s="44"/>
      <c r="J82" s="41"/>
    </row>
    <row r="83" spans="1:10" s="33" customFormat="1" ht="35.1" customHeight="1" x14ac:dyDescent="0.25">
      <c r="A83" s="41">
        <v>9780349700670</v>
      </c>
      <c r="B83" s="41" t="s">
        <v>164</v>
      </c>
      <c r="C83" s="41" t="s">
        <v>165</v>
      </c>
      <c r="D83" s="41" t="s">
        <v>19</v>
      </c>
      <c r="E83" s="42" t="s">
        <v>86</v>
      </c>
      <c r="F83" s="43">
        <v>24.99</v>
      </c>
      <c r="G83" s="42" t="s">
        <v>17</v>
      </c>
      <c r="H83" s="44">
        <v>44208</v>
      </c>
      <c r="I83" s="44"/>
      <c r="J83" s="41"/>
    </row>
    <row r="84" spans="1:10" s="33" customFormat="1" ht="35.1" customHeight="1" x14ac:dyDescent="0.25">
      <c r="A84" s="41">
        <v>9780857836342</v>
      </c>
      <c r="B84" s="41" t="s">
        <v>166</v>
      </c>
      <c r="C84" s="41" t="s">
        <v>167</v>
      </c>
      <c r="D84" s="41" t="s">
        <v>18</v>
      </c>
      <c r="E84" s="42" t="s">
        <v>168</v>
      </c>
      <c r="F84" s="43">
        <v>44.99</v>
      </c>
      <c r="G84" s="42" t="s">
        <v>17</v>
      </c>
      <c r="H84" s="44">
        <v>44223</v>
      </c>
      <c r="I84" s="44"/>
      <c r="J84" s="41"/>
    </row>
    <row r="85" spans="1:10" s="33" customFormat="1" ht="35.1" customHeight="1" x14ac:dyDescent="0.25">
      <c r="A85" s="41">
        <v>9781856754385</v>
      </c>
      <c r="B85" s="41" t="s">
        <v>169</v>
      </c>
      <c r="C85" s="41" t="s">
        <v>170</v>
      </c>
      <c r="D85" s="41" t="s">
        <v>19</v>
      </c>
      <c r="E85" s="42" t="s">
        <v>171</v>
      </c>
      <c r="F85" s="43">
        <v>37.99</v>
      </c>
      <c r="G85" s="42" t="s">
        <v>17</v>
      </c>
      <c r="H85" s="44">
        <v>44222</v>
      </c>
      <c r="I85" s="44"/>
      <c r="J85" s="41"/>
    </row>
    <row r="86" spans="1:10" s="33" customFormat="1" ht="35.1" customHeight="1" x14ac:dyDescent="0.25">
      <c r="A86" s="41">
        <v>9780600636984</v>
      </c>
      <c r="B86" s="41" t="s">
        <v>172</v>
      </c>
      <c r="C86" s="41" t="s">
        <v>173</v>
      </c>
      <c r="D86" s="41" t="s">
        <v>18</v>
      </c>
      <c r="E86" s="42" t="s">
        <v>174</v>
      </c>
      <c r="F86" s="43">
        <v>34.99</v>
      </c>
      <c r="G86" s="42" t="s">
        <v>17</v>
      </c>
      <c r="H86" s="44">
        <v>44208</v>
      </c>
      <c r="I86" s="44"/>
      <c r="J86" s="41"/>
    </row>
    <row r="87" spans="1:10" customFormat="1" ht="35.1" customHeight="1" x14ac:dyDescent="0.25">
      <c r="A87" s="41">
        <v>9781409184898</v>
      </c>
      <c r="B87" s="41" t="s">
        <v>175</v>
      </c>
      <c r="C87" s="41" t="s">
        <v>176</v>
      </c>
      <c r="D87" s="41" t="s">
        <v>19</v>
      </c>
      <c r="E87" s="42" t="s">
        <v>177</v>
      </c>
      <c r="F87" s="43">
        <v>24.99</v>
      </c>
      <c r="G87" s="42" t="s">
        <v>17</v>
      </c>
      <c r="H87" s="44">
        <v>44208</v>
      </c>
      <c r="I87" s="44"/>
      <c r="J87" s="41"/>
    </row>
    <row r="88" spans="1:10" customFormat="1" ht="35.1" customHeight="1" x14ac:dyDescent="0.25">
      <c r="A88" s="41">
        <v>9781783254200</v>
      </c>
      <c r="B88" s="41" t="s">
        <v>178</v>
      </c>
      <c r="C88" s="41" t="s">
        <v>179</v>
      </c>
      <c r="D88" s="41" t="s">
        <v>19</v>
      </c>
      <c r="E88" s="42" t="s">
        <v>180</v>
      </c>
      <c r="F88" s="43">
        <v>34.99</v>
      </c>
      <c r="G88" s="42" t="s">
        <v>17</v>
      </c>
      <c r="H88" s="44">
        <v>44222</v>
      </c>
      <c r="I88" s="44"/>
      <c r="J88" s="41"/>
    </row>
    <row r="89" spans="1:10" customFormat="1" ht="35.1" customHeight="1" x14ac:dyDescent="0.25">
      <c r="A89" s="41">
        <v>9781472278937</v>
      </c>
      <c r="B89" s="41" t="s">
        <v>181</v>
      </c>
      <c r="C89" s="41" t="s">
        <v>182</v>
      </c>
      <c r="D89" s="41" t="s">
        <v>19</v>
      </c>
      <c r="E89" s="42" t="s">
        <v>183</v>
      </c>
      <c r="F89" s="43">
        <v>37.99</v>
      </c>
      <c r="G89" s="42" t="s">
        <v>17</v>
      </c>
      <c r="H89" s="44">
        <v>44208</v>
      </c>
      <c r="I89" s="44"/>
      <c r="J89" s="41"/>
    </row>
    <row r="90" spans="1:10" customFormat="1" ht="35.1" customHeight="1" x14ac:dyDescent="0.25">
      <c r="A90" s="41">
        <v>9781784724771</v>
      </c>
      <c r="B90" s="41" t="s">
        <v>184</v>
      </c>
      <c r="C90" s="41" t="s">
        <v>185</v>
      </c>
      <c r="D90" s="41" t="s">
        <v>19</v>
      </c>
      <c r="E90" s="42" t="s">
        <v>180</v>
      </c>
      <c r="F90" s="43">
        <v>39.99</v>
      </c>
      <c r="G90" s="42" t="s">
        <v>17</v>
      </c>
      <c r="H90" s="44">
        <v>43172</v>
      </c>
      <c r="I90" s="44"/>
      <c r="J90" s="41"/>
    </row>
    <row r="91" spans="1:10" customFormat="1" ht="35.1" customHeight="1" x14ac:dyDescent="0.25">
      <c r="A91" s="41">
        <v>9781780721989</v>
      </c>
      <c r="B91" s="41" t="s">
        <v>186</v>
      </c>
      <c r="C91" s="41" t="s">
        <v>187</v>
      </c>
      <c r="D91" s="41" t="s">
        <v>19</v>
      </c>
      <c r="E91" s="42" t="s">
        <v>306</v>
      </c>
      <c r="F91" s="43">
        <v>24.99</v>
      </c>
      <c r="G91" s="42" t="s">
        <v>17</v>
      </c>
      <c r="H91" s="44">
        <v>41627</v>
      </c>
      <c r="I91" s="44"/>
      <c r="J91" s="41"/>
    </row>
    <row r="92" spans="1:10" customFormat="1" ht="35.1" customHeight="1" x14ac:dyDescent="0.25">
      <c r="A92" s="41">
        <v>9781780722375</v>
      </c>
      <c r="B92" s="41" t="s">
        <v>188</v>
      </c>
      <c r="C92" s="41" t="s">
        <v>189</v>
      </c>
      <c r="D92" s="41" t="s">
        <v>19</v>
      </c>
      <c r="E92" s="42" t="s">
        <v>306</v>
      </c>
      <c r="F92" s="43">
        <v>24.99</v>
      </c>
      <c r="G92" s="42" t="s">
        <v>17</v>
      </c>
      <c r="H92" s="44">
        <v>42006</v>
      </c>
      <c r="I92" s="44"/>
      <c r="J92" s="41"/>
    </row>
    <row r="93" spans="1:10" customFormat="1" ht="35.1" customHeight="1" x14ac:dyDescent="0.25">
      <c r="A93" s="41">
        <v>9780349427096</v>
      </c>
      <c r="B93" s="41" t="s">
        <v>190</v>
      </c>
      <c r="C93" s="41" t="s">
        <v>191</v>
      </c>
      <c r="D93" s="41" t="s">
        <v>19</v>
      </c>
      <c r="E93" s="42" t="s">
        <v>192</v>
      </c>
      <c r="F93" s="43">
        <v>49.99</v>
      </c>
      <c r="G93" s="42" t="s">
        <v>17</v>
      </c>
      <c r="H93" s="44">
        <v>44222</v>
      </c>
      <c r="I93" s="44"/>
      <c r="J93" s="41"/>
    </row>
    <row r="94" spans="1:10" customFormat="1" ht="35.1" customHeight="1" x14ac:dyDescent="0.25">
      <c r="A94" s="41">
        <v>9781474619301</v>
      </c>
      <c r="B94" s="41" t="s">
        <v>193</v>
      </c>
      <c r="C94" s="41" t="s">
        <v>194</v>
      </c>
      <c r="D94" s="41" t="s">
        <v>19</v>
      </c>
      <c r="E94" s="42" t="s">
        <v>195</v>
      </c>
      <c r="F94" s="43">
        <v>27.99</v>
      </c>
      <c r="G94" s="42" t="s">
        <v>17</v>
      </c>
      <c r="H94" s="44">
        <v>44208</v>
      </c>
      <c r="I94" s="44"/>
      <c r="J94" s="41"/>
    </row>
    <row r="95" spans="1:10" customFormat="1" ht="35.1" customHeight="1" x14ac:dyDescent="0.25">
      <c r="A95" s="41">
        <v>9780349424279</v>
      </c>
      <c r="B95" s="41" t="s">
        <v>196</v>
      </c>
      <c r="C95" s="41" t="s">
        <v>197</v>
      </c>
      <c r="D95" s="41" t="s">
        <v>18</v>
      </c>
      <c r="E95" s="42" t="s">
        <v>192</v>
      </c>
      <c r="F95" s="43">
        <v>34.99</v>
      </c>
      <c r="G95" s="42" t="s">
        <v>17</v>
      </c>
      <c r="H95" s="44">
        <v>44222</v>
      </c>
      <c r="I95" s="44"/>
      <c r="J95" s="41"/>
    </row>
    <row r="96" spans="1:10" customFormat="1" ht="35.1" customHeight="1" x14ac:dyDescent="0.25">
      <c r="A96" s="41">
        <v>9781529350821</v>
      </c>
      <c r="B96" s="41" t="s">
        <v>198</v>
      </c>
      <c r="C96" s="41" t="s">
        <v>199</v>
      </c>
      <c r="D96" s="41" t="s">
        <v>19</v>
      </c>
      <c r="E96" s="42" t="s">
        <v>20</v>
      </c>
      <c r="F96" s="43">
        <v>37.99</v>
      </c>
      <c r="G96" s="42" t="s">
        <v>17</v>
      </c>
      <c r="H96" s="44">
        <v>44222</v>
      </c>
      <c r="I96" s="44"/>
      <c r="J96" s="41"/>
    </row>
    <row r="97" spans="1:10" customFormat="1" ht="35.1" customHeight="1" x14ac:dyDescent="0.25">
      <c r="A97" s="41">
        <v>9781529394733</v>
      </c>
      <c r="B97" s="41" t="s">
        <v>200</v>
      </c>
      <c r="C97" s="41" t="s">
        <v>201</v>
      </c>
      <c r="D97" s="41" t="s">
        <v>19</v>
      </c>
      <c r="E97" s="42" t="s">
        <v>53</v>
      </c>
      <c r="F97" s="43">
        <v>24.99</v>
      </c>
      <c r="G97" s="42" t="s">
        <v>17</v>
      </c>
      <c r="H97" s="44">
        <v>44208</v>
      </c>
      <c r="I97" s="44"/>
      <c r="J97" s="41"/>
    </row>
    <row r="98" spans="1:10" customFormat="1" ht="35.1" customHeight="1" x14ac:dyDescent="0.25">
      <c r="A98" s="41">
        <v>9781856754408</v>
      </c>
      <c r="B98" s="41" t="s">
        <v>202</v>
      </c>
      <c r="C98" s="41" t="s">
        <v>203</v>
      </c>
      <c r="D98" s="41" t="s">
        <v>19</v>
      </c>
      <c r="E98" s="42" t="s">
        <v>171</v>
      </c>
      <c r="F98" s="43">
        <v>16.989999999999998</v>
      </c>
      <c r="G98" s="42" t="s">
        <v>17</v>
      </c>
      <c r="H98" s="44">
        <v>44222</v>
      </c>
      <c r="I98" s="44"/>
      <c r="J98" s="41"/>
    </row>
    <row r="99" spans="1:10" customFormat="1" ht="35.1" customHeight="1" x14ac:dyDescent="0.25">
      <c r="A99" s="41">
        <v>9781856754392</v>
      </c>
      <c r="B99" s="41" t="s">
        <v>204</v>
      </c>
      <c r="C99" s="41" t="s">
        <v>205</v>
      </c>
      <c r="D99" s="41" t="s">
        <v>19</v>
      </c>
      <c r="E99" s="42" t="s">
        <v>171</v>
      </c>
      <c r="F99" s="43">
        <v>16.989999999999998</v>
      </c>
      <c r="G99" s="42" t="s">
        <v>17</v>
      </c>
      <c r="H99" s="44">
        <v>44222</v>
      </c>
      <c r="I99" s="44"/>
      <c r="J99" s="41"/>
    </row>
    <row r="100" spans="1:10" customFormat="1" ht="35.1" customHeight="1" x14ac:dyDescent="0.25">
      <c r="A100" s="41">
        <v>9781529304732</v>
      </c>
      <c r="B100" s="41" t="s">
        <v>206</v>
      </c>
      <c r="C100" s="41" t="s">
        <v>207</v>
      </c>
      <c r="D100" s="41" t="s">
        <v>18</v>
      </c>
      <c r="E100" s="42" t="s">
        <v>20</v>
      </c>
      <c r="F100" s="43">
        <v>34.99</v>
      </c>
      <c r="G100" s="42" t="s">
        <v>17</v>
      </c>
      <c r="H100" s="44">
        <v>44222</v>
      </c>
      <c r="I100" s="44"/>
      <c r="J100" s="41"/>
    </row>
    <row r="101" spans="1:10" customFormat="1" ht="35.1" customHeight="1" x14ac:dyDescent="0.25">
      <c r="A101" s="41">
        <v>9781529348408</v>
      </c>
      <c r="B101" s="41" t="s">
        <v>208</v>
      </c>
      <c r="C101" s="41" t="s">
        <v>23</v>
      </c>
      <c r="D101" s="41" t="s">
        <v>19</v>
      </c>
      <c r="E101" s="42" t="s">
        <v>20</v>
      </c>
      <c r="F101" s="43">
        <v>24.99</v>
      </c>
      <c r="G101" s="42" t="s">
        <v>17</v>
      </c>
      <c r="H101" s="44">
        <v>44222</v>
      </c>
      <c r="I101" s="44"/>
      <c r="J101" s="41"/>
    </row>
    <row r="102" spans="1:10" customFormat="1" ht="35.1" customHeight="1" x14ac:dyDescent="0.25">
      <c r="A102" s="41">
        <v>9781529342727</v>
      </c>
      <c r="B102" s="41" t="s">
        <v>209</v>
      </c>
      <c r="C102" s="41" t="s">
        <v>210</v>
      </c>
      <c r="D102" s="41" t="s">
        <v>19</v>
      </c>
      <c r="E102" s="42" t="s">
        <v>59</v>
      </c>
      <c r="F102" s="43">
        <v>24.99</v>
      </c>
      <c r="G102" s="42" t="s">
        <v>17</v>
      </c>
      <c r="H102" s="44">
        <v>44222</v>
      </c>
      <c r="I102" s="44"/>
      <c r="J102" s="41"/>
    </row>
    <row r="103" spans="1:10" customFormat="1" ht="35.1" customHeight="1" x14ac:dyDescent="0.25">
      <c r="A103" s="41">
        <v>9781473683679</v>
      </c>
      <c r="B103" s="41" t="s">
        <v>211</v>
      </c>
      <c r="C103" s="41" t="s">
        <v>212</v>
      </c>
      <c r="D103" s="41" t="s">
        <v>19</v>
      </c>
      <c r="E103" s="42" t="s">
        <v>20</v>
      </c>
      <c r="F103" s="43">
        <v>27.99</v>
      </c>
      <c r="G103" s="42" t="s">
        <v>17</v>
      </c>
      <c r="H103" s="44">
        <v>44222</v>
      </c>
      <c r="I103" s="44"/>
      <c r="J103" s="41"/>
    </row>
    <row r="104" spans="1:10" customFormat="1" ht="35.1" customHeight="1" x14ac:dyDescent="0.25">
      <c r="A104" s="41">
        <v>9781529359145</v>
      </c>
      <c r="B104" s="41" t="s">
        <v>213</v>
      </c>
      <c r="C104" s="41" t="s">
        <v>214</v>
      </c>
      <c r="D104" s="41" t="s">
        <v>19</v>
      </c>
      <c r="E104" s="42" t="s">
        <v>20</v>
      </c>
      <c r="F104" s="43">
        <v>27.99</v>
      </c>
      <c r="G104" s="42" t="s">
        <v>17</v>
      </c>
      <c r="H104" s="44">
        <v>44222</v>
      </c>
      <c r="I104" s="44"/>
      <c r="J104" s="41"/>
    </row>
    <row r="105" spans="1:10" customFormat="1" ht="35.1" customHeight="1" x14ac:dyDescent="0.25">
      <c r="A105" s="41">
        <v>9780349013909</v>
      </c>
      <c r="B105" s="41" t="s">
        <v>215</v>
      </c>
      <c r="C105" s="41" t="s">
        <v>216</v>
      </c>
      <c r="D105" s="41" t="s">
        <v>18</v>
      </c>
      <c r="E105" s="42" t="s">
        <v>89</v>
      </c>
      <c r="F105" s="43">
        <v>34.99</v>
      </c>
      <c r="G105" s="42" t="s">
        <v>17</v>
      </c>
      <c r="H105" s="44">
        <v>44208</v>
      </c>
      <c r="I105" s="44"/>
      <c r="J105" s="41"/>
    </row>
    <row r="106" spans="1:10" customFormat="1" ht="35.1" customHeight="1" x14ac:dyDescent="0.25">
      <c r="A106" s="41">
        <v>9781472143617</v>
      </c>
      <c r="B106" s="41" t="s">
        <v>217</v>
      </c>
      <c r="C106" s="41" t="s">
        <v>218</v>
      </c>
      <c r="D106" s="41" t="s">
        <v>19</v>
      </c>
      <c r="E106" s="42" t="s">
        <v>219</v>
      </c>
      <c r="F106" s="43">
        <v>37.99</v>
      </c>
      <c r="G106" s="42" t="s">
        <v>17</v>
      </c>
      <c r="H106" s="44">
        <v>44222</v>
      </c>
      <c r="I106" s="44"/>
      <c r="J106" s="41"/>
    </row>
    <row r="107" spans="1:10" customFormat="1" ht="35.1" customHeight="1" x14ac:dyDescent="0.25">
      <c r="A107" s="41">
        <v>9781474608794</v>
      </c>
      <c r="B107" s="41" t="s">
        <v>220</v>
      </c>
      <c r="C107" s="41" t="s">
        <v>221</v>
      </c>
      <c r="D107" s="41" t="s">
        <v>19</v>
      </c>
      <c r="E107" s="42" t="s">
        <v>195</v>
      </c>
      <c r="F107" s="43">
        <v>27.99</v>
      </c>
      <c r="G107" s="42" t="s">
        <v>17</v>
      </c>
      <c r="H107" s="44">
        <v>44222</v>
      </c>
      <c r="I107" s="44"/>
      <c r="J107" s="41"/>
    </row>
    <row r="108" spans="1:10" customFormat="1" ht="35.1" customHeight="1" x14ac:dyDescent="0.25">
      <c r="A108" s="41">
        <v>9780762497362</v>
      </c>
      <c r="B108" s="41" t="s">
        <v>222</v>
      </c>
      <c r="C108" s="41" t="s">
        <v>24</v>
      </c>
      <c r="D108" s="41" t="s">
        <v>19</v>
      </c>
      <c r="E108" s="42" t="s">
        <v>22</v>
      </c>
      <c r="F108" s="43">
        <v>34.99</v>
      </c>
      <c r="G108" s="42" t="s">
        <v>17</v>
      </c>
      <c r="H108" s="44">
        <v>44208</v>
      </c>
      <c r="I108" s="44"/>
      <c r="J108" s="41"/>
    </row>
    <row r="109" spans="1:10" customFormat="1" ht="35.1" customHeight="1" x14ac:dyDescent="0.25">
      <c r="A109" s="41">
        <v>9781579128951</v>
      </c>
      <c r="B109" s="41" t="s">
        <v>223</v>
      </c>
      <c r="C109" s="41" t="s">
        <v>224</v>
      </c>
      <c r="D109" s="41" t="s">
        <v>19</v>
      </c>
      <c r="E109" s="42" t="s">
        <v>22</v>
      </c>
      <c r="F109" s="43">
        <v>39.99</v>
      </c>
      <c r="G109" s="42" t="s">
        <v>17</v>
      </c>
      <c r="H109" s="44">
        <v>42429</v>
      </c>
      <c r="I109" s="44"/>
      <c r="J109" s="41"/>
    </row>
    <row r="110" spans="1:10" customFormat="1" ht="35.1" customHeight="1" x14ac:dyDescent="0.25">
      <c r="A110" s="41">
        <v>9780316480581</v>
      </c>
      <c r="B110" s="41" t="s">
        <v>225</v>
      </c>
      <c r="C110" s="41" t="s">
        <v>224</v>
      </c>
      <c r="D110" s="41" t="s">
        <v>19</v>
      </c>
      <c r="E110" s="42" t="s">
        <v>22</v>
      </c>
      <c r="F110" s="43">
        <v>34.99</v>
      </c>
      <c r="G110" s="42" t="s">
        <v>17</v>
      </c>
      <c r="H110" s="44">
        <v>43214</v>
      </c>
      <c r="I110" s="44"/>
      <c r="J110" s="41"/>
    </row>
    <row r="111" spans="1:10" customFormat="1" ht="35.1" customHeight="1" x14ac:dyDescent="0.25">
      <c r="A111" s="41">
        <v>9780316445436</v>
      </c>
      <c r="B111" s="41" t="s">
        <v>226</v>
      </c>
      <c r="C111" s="41" t="s">
        <v>24</v>
      </c>
      <c r="D111" s="41" t="s">
        <v>18</v>
      </c>
      <c r="E111" s="42" t="s">
        <v>22</v>
      </c>
      <c r="F111" s="43">
        <v>50</v>
      </c>
      <c r="G111" s="42" t="s">
        <v>17</v>
      </c>
      <c r="H111" s="44">
        <v>43830</v>
      </c>
      <c r="I111" s="44"/>
      <c r="J111" s="41"/>
    </row>
    <row r="112" spans="1:10" customFormat="1" ht="35.1" customHeight="1" x14ac:dyDescent="0.25">
      <c r="A112" s="41">
        <v>9781784726676</v>
      </c>
      <c r="B112" s="41" t="s">
        <v>227</v>
      </c>
      <c r="C112" s="41" t="s">
        <v>228</v>
      </c>
      <c r="D112" s="41" t="s">
        <v>18</v>
      </c>
      <c r="E112" s="42" t="s">
        <v>180</v>
      </c>
      <c r="F112" s="43">
        <v>44.99</v>
      </c>
      <c r="G112" s="42" t="s">
        <v>17</v>
      </c>
      <c r="H112" s="44">
        <v>44222</v>
      </c>
      <c r="I112" s="44"/>
      <c r="J112" s="41"/>
    </row>
    <row r="113" spans="1:10" customFormat="1" ht="35.1" customHeight="1" x14ac:dyDescent="0.25">
      <c r="A113" s="41">
        <v>9781408711361</v>
      </c>
      <c r="B113" s="41" t="s">
        <v>229</v>
      </c>
      <c r="C113" s="41" t="s">
        <v>230</v>
      </c>
      <c r="D113" s="41" t="s">
        <v>19</v>
      </c>
      <c r="E113" s="42" t="s">
        <v>86</v>
      </c>
      <c r="F113" s="43">
        <v>39.99</v>
      </c>
      <c r="G113" s="42" t="s">
        <v>17</v>
      </c>
      <c r="H113" s="44">
        <v>44222</v>
      </c>
      <c r="I113" s="44"/>
      <c r="J113" s="41"/>
    </row>
    <row r="114" spans="1:10" customFormat="1" ht="35.1" customHeight="1" x14ac:dyDescent="0.25">
      <c r="A114" s="41">
        <v>9781472145475</v>
      </c>
      <c r="B114" s="41" t="s">
        <v>231</v>
      </c>
      <c r="C114" s="41" t="s">
        <v>232</v>
      </c>
      <c r="D114" s="41" t="s">
        <v>19</v>
      </c>
      <c r="E114" s="42" t="s">
        <v>219</v>
      </c>
      <c r="F114" s="43">
        <v>37.99</v>
      </c>
      <c r="G114" s="42" t="s">
        <v>17</v>
      </c>
      <c r="H114" s="44">
        <v>44222</v>
      </c>
      <c r="I114" s="44"/>
      <c r="J114" s="41"/>
    </row>
    <row r="115" spans="1:10" customFormat="1" ht="35.1" customHeight="1" x14ac:dyDescent="0.25">
      <c r="A115" s="41">
        <v>9781472274212</v>
      </c>
      <c r="B115" s="41" t="s">
        <v>233</v>
      </c>
      <c r="C115" s="41" t="s">
        <v>234</v>
      </c>
      <c r="D115" s="41" t="s">
        <v>19</v>
      </c>
      <c r="E115" s="42" t="s">
        <v>183</v>
      </c>
      <c r="F115" s="43">
        <v>37.99</v>
      </c>
      <c r="G115" s="42" t="s">
        <v>17</v>
      </c>
      <c r="H115" s="44">
        <v>44222</v>
      </c>
      <c r="I115" s="44"/>
      <c r="J115" s="41"/>
    </row>
    <row r="116" spans="1:10" customFormat="1" ht="35.1" customHeight="1" x14ac:dyDescent="0.25">
      <c r="A116" s="41">
        <v>9781529311365</v>
      </c>
      <c r="B116" s="41" t="s">
        <v>235</v>
      </c>
      <c r="C116" s="41" t="s">
        <v>236</v>
      </c>
      <c r="D116" s="41" t="s">
        <v>19</v>
      </c>
      <c r="E116" s="42" t="s">
        <v>20</v>
      </c>
      <c r="F116" s="43">
        <v>37.99</v>
      </c>
      <c r="G116" s="42" t="s">
        <v>17</v>
      </c>
      <c r="H116" s="44">
        <v>44222</v>
      </c>
      <c r="I116" s="44"/>
      <c r="J116" s="41"/>
    </row>
    <row r="117" spans="1:10" customFormat="1" ht="35.1" customHeight="1" x14ac:dyDescent="0.25">
      <c r="A117" s="41">
        <v>9781529311310</v>
      </c>
      <c r="B117" s="41" t="s">
        <v>237</v>
      </c>
      <c r="C117" s="41" t="s">
        <v>238</v>
      </c>
      <c r="D117" s="41" t="s">
        <v>19</v>
      </c>
      <c r="E117" s="42" t="s">
        <v>20</v>
      </c>
      <c r="F117" s="43">
        <v>27.99</v>
      </c>
      <c r="G117" s="42" t="s">
        <v>17</v>
      </c>
      <c r="H117" s="44">
        <v>44222</v>
      </c>
      <c r="I117" s="44"/>
      <c r="J117" s="41"/>
    </row>
    <row r="118" spans="1:10" customFormat="1" ht="35.1" customHeight="1" x14ac:dyDescent="0.25">
      <c r="A118" s="41">
        <v>9781409191223</v>
      </c>
      <c r="B118" s="41" t="s">
        <v>239</v>
      </c>
      <c r="C118" s="41" t="s">
        <v>240</v>
      </c>
      <c r="D118" s="41" t="s">
        <v>19</v>
      </c>
      <c r="E118" s="42" t="s">
        <v>241</v>
      </c>
      <c r="F118" s="43">
        <v>27.99</v>
      </c>
      <c r="G118" s="42" t="s">
        <v>17</v>
      </c>
      <c r="H118" s="44">
        <v>44208</v>
      </c>
      <c r="I118" s="44"/>
      <c r="J118" s="41"/>
    </row>
    <row r="119" spans="1:10" customFormat="1" ht="35.1" customHeight="1" x14ac:dyDescent="0.25">
      <c r="A119" s="41">
        <v>9781473671577</v>
      </c>
      <c r="B119" s="41" t="s">
        <v>242</v>
      </c>
      <c r="C119" s="41" t="s">
        <v>243</v>
      </c>
      <c r="D119" s="41" t="s">
        <v>19</v>
      </c>
      <c r="E119" s="42" t="s">
        <v>53</v>
      </c>
      <c r="F119" s="43">
        <v>27.99</v>
      </c>
      <c r="G119" s="42" t="s">
        <v>17</v>
      </c>
      <c r="H119" s="44">
        <v>44222</v>
      </c>
      <c r="I119" s="44"/>
      <c r="J119" s="41"/>
    </row>
    <row r="120" spans="1:10" customFormat="1" ht="35.1" customHeight="1" x14ac:dyDescent="0.25">
      <c r="A120" s="41">
        <v>9781473688353</v>
      </c>
      <c r="B120" s="41" t="s">
        <v>244</v>
      </c>
      <c r="C120" s="41" t="s">
        <v>245</v>
      </c>
      <c r="D120" s="41" t="s">
        <v>19</v>
      </c>
      <c r="E120" s="42" t="s">
        <v>20</v>
      </c>
      <c r="F120" s="43">
        <v>24.99</v>
      </c>
      <c r="G120" s="42" t="s">
        <v>17</v>
      </c>
      <c r="H120" s="44">
        <v>44208</v>
      </c>
      <c r="I120" s="44"/>
      <c r="J120" s="41"/>
    </row>
    <row r="121" spans="1:10" customFormat="1" ht="35.1" customHeight="1" x14ac:dyDescent="0.25">
      <c r="A121" s="41">
        <v>9781780592749</v>
      </c>
      <c r="B121" s="41" t="s">
        <v>246</v>
      </c>
      <c r="C121" s="41" t="s">
        <v>247</v>
      </c>
      <c r="D121" s="41" t="s">
        <v>19</v>
      </c>
      <c r="E121" s="42" t="s">
        <v>53</v>
      </c>
      <c r="F121" s="43">
        <v>24.99</v>
      </c>
      <c r="G121" s="42" t="s">
        <v>17</v>
      </c>
      <c r="H121" s="44">
        <v>44222</v>
      </c>
      <c r="I121" s="44"/>
      <c r="J121" s="41"/>
    </row>
    <row r="122" spans="1:10" customFormat="1" ht="35.1" customHeight="1" x14ac:dyDescent="0.25">
      <c r="A122" s="41">
        <v>9781541646322</v>
      </c>
      <c r="B122" s="41" t="s">
        <v>248</v>
      </c>
      <c r="C122" s="41" t="s">
        <v>249</v>
      </c>
      <c r="D122" s="41" t="s">
        <v>18</v>
      </c>
      <c r="E122" s="42" t="s">
        <v>250</v>
      </c>
      <c r="F122" s="43">
        <v>39.99</v>
      </c>
      <c r="G122" s="42" t="s">
        <v>17</v>
      </c>
      <c r="H122" s="44">
        <v>44208</v>
      </c>
      <c r="I122" s="44"/>
      <c r="J122" s="41"/>
    </row>
    <row r="123" spans="1:10" customFormat="1" ht="35.1" customHeight="1" x14ac:dyDescent="0.25">
      <c r="A123" s="41">
        <v>9781922400505</v>
      </c>
      <c r="B123" s="41" t="s">
        <v>251</v>
      </c>
      <c r="C123" s="41" t="s">
        <v>252</v>
      </c>
      <c r="D123" s="41" t="s">
        <v>18</v>
      </c>
      <c r="E123" s="42" t="s">
        <v>21</v>
      </c>
      <c r="F123" s="43">
        <v>19.989999999999998</v>
      </c>
      <c r="G123" s="42" t="s">
        <v>17</v>
      </c>
      <c r="H123" s="44">
        <v>44208</v>
      </c>
      <c r="I123" s="44"/>
      <c r="J123" s="41"/>
    </row>
    <row r="124" spans="1:10" customFormat="1" ht="35.1" customHeight="1" x14ac:dyDescent="0.25">
      <c r="A124" s="41">
        <v>9780733645990</v>
      </c>
      <c r="B124" s="41" t="s">
        <v>253</v>
      </c>
      <c r="C124" s="41" t="s">
        <v>254</v>
      </c>
      <c r="D124" s="41" t="s">
        <v>19</v>
      </c>
      <c r="E124" s="42" t="s">
        <v>50</v>
      </c>
      <c r="F124" s="43">
        <v>37.99</v>
      </c>
      <c r="G124" s="42" t="s">
        <v>17</v>
      </c>
      <c r="H124" s="44">
        <v>44208</v>
      </c>
      <c r="I124" s="44"/>
      <c r="J124" s="41"/>
    </row>
    <row r="125" spans="1:10" customFormat="1" ht="35.1" customHeight="1" x14ac:dyDescent="0.25">
      <c r="A125" s="41">
        <v>9780349402383</v>
      </c>
      <c r="B125" s="41" t="s">
        <v>255</v>
      </c>
      <c r="C125" s="41" t="s">
        <v>256</v>
      </c>
      <c r="D125" s="41" t="s">
        <v>19</v>
      </c>
      <c r="E125" s="42" t="s">
        <v>43</v>
      </c>
      <c r="F125" s="43">
        <v>27.99</v>
      </c>
      <c r="G125" s="42" t="s">
        <v>17</v>
      </c>
      <c r="H125" s="44">
        <v>44222</v>
      </c>
      <c r="I125" s="44"/>
      <c r="J125" s="41"/>
    </row>
    <row r="126" spans="1:10" customFormat="1" ht="35.1" customHeight="1" x14ac:dyDescent="0.25">
      <c r="A126" s="41">
        <v>9780762471461</v>
      </c>
      <c r="B126" s="41" t="s">
        <v>257</v>
      </c>
      <c r="C126" s="41" t="s">
        <v>258</v>
      </c>
      <c r="D126" s="41" t="s">
        <v>18</v>
      </c>
      <c r="E126" s="42" t="s">
        <v>22</v>
      </c>
      <c r="F126" s="43">
        <v>49.99</v>
      </c>
      <c r="G126" s="42" t="s">
        <v>17</v>
      </c>
      <c r="H126" s="44">
        <v>44222</v>
      </c>
      <c r="I126" s="44"/>
      <c r="J126" s="41"/>
    </row>
    <row r="127" spans="1:10" customFormat="1" ht="35.1" customHeight="1" x14ac:dyDescent="0.25">
      <c r="A127" s="41">
        <v>9781781577509</v>
      </c>
      <c r="B127" s="41" t="s">
        <v>259</v>
      </c>
      <c r="C127" s="41" t="s">
        <v>260</v>
      </c>
      <c r="D127" s="41" t="s">
        <v>19</v>
      </c>
      <c r="E127" s="42" t="s">
        <v>261</v>
      </c>
      <c r="F127" s="43">
        <v>60</v>
      </c>
      <c r="G127" s="42" t="s">
        <v>17</v>
      </c>
      <c r="H127" s="44">
        <v>44222</v>
      </c>
      <c r="I127" s="44"/>
      <c r="J127" s="41"/>
    </row>
    <row r="128" spans="1:10" customFormat="1" ht="35.1" customHeight="1" x14ac:dyDescent="0.25">
      <c r="A128" s="41">
        <v>9781529404531</v>
      </c>
      <c r="B128" s="41" t="s">
        <v>262</v>
      </c>
      <c r="C128" s="41" t="s">
        <v>263</v>
      </c>
      <c r="D128" s="41" t="s">
        <v>18</v>
      </c>
      <c r="E128" s="42" t="s">
        <v>29</v>
      </c>
      <c r="F128" s="43">
        <v>34.99</v>
      </c>
      <c r="G128" s="42" t="s">
        <v>17</v>
      </c>
      <c r="H128" s="44">
        <v>44208</v>
      </c>
      <c r="I128" s="44"/>
      <c r="J128" s="41"/>
    </row>
    <row r="129" spans="1:10" customFormat="1" ht="35.1" customHeight="1" x14ac:dyDescent="0.25">
      <c r="A129" s="41">
        <v>9781472144850</v>
      </c>
      <c r="B129" s="41" t="s">
        <v>264</v>
      </c>
      <c r="C129" s="41" t="s">
        <v>265</v>
      </c>
      <c r="D129" s="41" t="s">
        <v>19</v>
      </c>
      <c r="E129" s="42" t="s">
        <v>219</v>
      </c>
      <c r="F129" s="43">
        <v>37.99</v>
      </c>
      <c r="G129" s="42" t="s">
        <v>17</v>
      </c>
      <c r="H129" s="44">
        <v>44222</v>
      </c>
      <c r="I129" s="44"/>
      <c r="J129" s="41"/>
    </row>
    <row r="130" spans="1:10" customFormat="1" ht="35.1" customHeight="1" x14ac:dyDescent="0.25">
      <c r="A130" s="41">
        <v>9781529413489</v>
      </c>
      <c r="B130" s="41" t="s">
        <v>266</v>
      </c>
      <c r="C130" s="41" t="s">
        <v>267</v>
      </c>
      <c r="D130" s="41" t="s">
        <v>18</v>
      </c>
      <c r="E130" s="42" t="s">
        <v>29</v>
      </c>
      <c r="F130" s="43">
        <v>34.99</v>
      </c>
      <c r="G130" s="42" t="s">
        <v>17</v>
      </c>
      <c r="H130" s="44">
        <v>44208</v>
      </c>
      <c r="I130" s="44"/>
      <c r="J130" s="41"/>
    </row>
    <row r="131" spans="1:10" customFormat="1" ht="35.1" customHeight="1" x14ac:dyDescent="0.25">
      <c r="A131" s="41">
        <v>9781529347494</v>
      </c>
      <c r="B131" s="41" t="s">
        <v>268</v>
      </c>
      <c r="C131" s="41" t="s">
        <v>269</v>
      </c>
      <c r="D131" s="41" t="s">
        <v>18</v>
      </c>
      <c r="E131" s="42" t="s">
        <v>154</v>
      </c>
      <c r="F131" s="43">
        <v>39.99</v>
      </c>
      <c r="G131" s="42" t="s">
        <v>17</v>
      </c>
      <c r="H131" s="44">
        <v>44208</v>
      </c>
      <c r="I131" s="44"/>
      <c r="J131" s="41"/>
    </row>
    <row r="132" spans="1:10" customFormat="1" ht="35.1" customHeight="1" x14ac:dyDescent="0.25">
      <c r="A132" s="41">
        <v>9781473691247</v>
      </c>
      <c r="B132" s="41" t="s">
        <v>270</v>
      </c>
      <c r="C132" s="41" t="s">
        <v>271</v>
      </c>
      <c r="D132" s="41" t="s">
        <v>18</v>
      </c>
      <c r="E132" s="42" t="s">
        <v>154</v>
      </c>
      <c r="F132" s="43">
        <v>39.99</v>
      </c>
      <c r="G132" s="42" t="s">
        <v>17</v>
      </c>
      <c r="H132" s="44">
        <v>44222</v>
      </c>
      <c r="I132" s="44"/>
      <c r="J132" s="41"/>
    </row>
    <row r="133" spans="1:10" customFormat="1" ht="35.1" customHeight="1" x14ac:dyDescent="0.25">
      <c r="A133" s="41">
        <v>9781529349344</v>
      </c>
      <c r="B133" s="41" t="s">
        <v>272</v>
      </c>
      <c r="C133" s="41" t="s">
        <v>273</v>
      </c>
      <c r="D133" s="41" t="s">
        <v>19</v>
      </c>
      <c r="E133" s="42" t="s">
        <v>307</v>
      </c>
      <c r="F133" s="43">
        <v>37.99</v>
      </c>
      <c r="G133" s="42" t="s">
        <v>17</v>
      </c>
      <c r="H133" s="44">
        <v>44222</v>
      </c>
      <c r="I133" s="44"/>
      <c r="J133" s="41"/>
    </row>
    <row r="134" spans="1:10" customFormat="1" ht="35.1" customHeight="1" x14ac:dyDescent="0.25">
      <c r="A134" s="41">
        <v>9781474619424</v>
      </c>
      <c r="B134" s="41" t="s">
        <v>274</v>
      </c>
      <c r="C134" s="41" t="s">
        <v>275</v>
      </c>
      <c r="D134" s="41" t="s">
        <v>18</v>
      </c>
      <c r="E134" s="42" t="s">
        <v>195</v>
      </c>
      <c r="F134" s="43">
        <v>34.99</v>
      </c>
      <c r="G134" s="42" t="s">
        <v>17</v>
      </c>
      <c r="H134" s="44">
        <v>44208</v>
      </c>
      <c r="I134" s="44"/>
      <c r="J134" s="41"/>
    </row>
    <row r="135" spans="1:10" customFormat="1" ht="35.1" customHeight="1" x14ac:dyDescent="0.25">
      <c r="A135" s="41">
        <v>9781409197119</v>
      </c>
      <c r="B135" s="41" t="s">
        <v>276</v>
      </c>
      <c r="C135" s="41" t="s">
        <v>277</v>
      </c>
      <c r="D135" s="41" t="s">
        <v>18</v>
      </c>
      <c r="E135" s="42" t="s">
        <v>177</v>
      </c>
      <c r="F135" s="43">
        <v>34.99</v>
      </c>
      <c r="G135" s="42" t="s">
        <v>17</v>
      </c>
      <c r="H135" s="44">
        <v>44208</v>
      </c>
      <c r="I135" s="44"/>
      <c r="J135" s="41"/>
    </row>
    <row r="136" spans="1:10" customFormat="1" ht="35.1" customHeight="1" x14ac:dyDescent="0.25">
      <c r="A136" s="41">
        <v>9780751581454</v>
      </c>
      <c r="B136" s="41" t="s">
        <v>278</v>
      </c>
      <c r="C136" s="41" t="s">
        <v>279</v>
      </c>
      <c r="D136" s="41" t="s">
        <v>18</v>
      </c>
      <c r="E136" s="42" t="s">
        <v>111</v>
      </c>
      <c r="F136" s="43">
        <v>34.99</v>
      </c>
      <c r="G136" s="42" t="s">
        <v>17</v>
      </c>
      <c r="H136" s="44">
        <v>44222</v>
      </c>
      <c r="I136" s="44"/>
      <c r="J136" s="41"/>
    </row>
    <row r="137" spans="1:10" customFormat="1" ht="35.1" customHeight="1" x14ac:dyDescent="0.25">
      <c r="A137" s="41">
        <v>9781474618779</v>
      </c>
      <c r="B137" s="41" t="s">
        <v>280</v>
      </c>
      <c r="C137" s="41" t="s">
        <v>281</v>
      </c>
      <c r="D137" s="41" t="s">
        <v>18</v>
      </c>
      <c r="E137" s="42" t="s">
        <v>195</v>
      </c>
      <c r="F137" s="43">
        <v>37.99</v>
      </c>
      <c r="G137" s="42" t="s">
        <v>17</v>
      </c>
      <c r="H137" s="44">
        <v>44208</v>
      </c>
      <c r="I137" s="44"/>
      <c r="J137" s="41"/>
    </row>
    <row r="138" spans="1:10" customFormat="1" ht="35.1" customHeight="1" x14ac:dyDescent="0.25">
      <c r="A138" s="41">
        <v>9781925972894</v>
      </c>
      <c r="B138" s="41" t="s">
        <v>282</v>
      </c>
      <c r="C138" s="41" t="s">
        <v>283</v>
      </c>
      <c r="D138" s="41" t="s">
        <v>19</v>
      </c>
      <c r="E138" s="42" t="s">
        <v>21</v>
      </c>
      <c r="F138" s="43">
        <v>24.99</v>
      </c>
      <c r="G138" s="42" t="s">
        <v>17</v>
      </c>
      <c r="H138" s="44">
        <v>44222</v>
      </c>
      <c r="I138" s="44"/>
      <c r="J138" s="41"/>
    </row>
    <row r="139" spans="1:10" customFormat="1" ht="35.1" customHeight="1" x14ac:dyDescent="0.25">
      <c r="A139" s="41">
        <v>9780762497195</v>
      </c>
      <c r="B139" s="41" t="s">
        <v>284</v>
      </c>
      <c r="C139" s="41" t="s">
        <v>285</v>
      </c>
      <c r="D139" s="41" t="s">
        <v>19</v>
      </c>
      <c r="E139" s="42" t="s">
        <v>286</v>
      </c>
      <c r="F139" s="43">
        <v>19.989999999999998</v>
      </c>
      <c r="G139" s="42" t="s">
        <v>17</v>
      </c>
      <c r="H139" s="44">
        <v>44222</v>
      </c>
      <c r="I139" s="44"/>
      <c r="J139" s="41"/>
    </row>
    <row r="140" spans="1:10" customFormat="1" ht="35.1" customHeight="1" x14ac:dyDescent="0.25">
      <c r="A140" s="41">
        <v>9780762498000</v>
      </c>
      <c r="B140" s="41" t="s">
        <v>287</v>
      </c>
      <c r="C140" s="41" t="s">
        <v>288</v>
      </c>
      <c r="D140" s="41" t="s">
        <v>19</v>
      </c>
      <c r="E140" s="42" t="s">
        <v>286</v>
      </c>
      <c r="F140" s="43">
        <v>19.989999999999998</v>
      </c>
      <c r="G140" s="42" t="s">
        <v>17</v>
      </c>
      <c r="H140" s="44">
        <v>44208</v>
      </c>
      <c r="I140" s="44"/>
      <c r="J140" s="41"/>
    </row>
    <row r="141" spans="1:10" customFormat="1" ht="35.1" customHeight="1" x14ac:dyDescent="0.25">
      <c r="A141" s="41">
        <v>9780762470884</v>
      </c>
      <c r="B141" s="41" t="s">
        <v>289</v>
      </c>
      <c r="C141" s="41" t="s">
        <v>290</v>
      </c>
      <c r="D141" s="41" t="s">
        <v>19</v>
      </c>
      <c r="E141" s="42" t="s">
        <v>286</v>
      </c>
      <c r="F141" s="43">
        <v>19.989999999999998</v>
      </c>
      <c r="G141" s="42" t="s">
        <v>17</v>
      </c>
      <c r="H141" s="44">
        <v>44208</v>
      </c>
      <c r="I141" s="44"/>
      <c r="J141" s="41"/>
    </row>
    <row r="142" spans="1:10" customFormat="1" ht="35.1" customHeight="1" x14ac:dyDescent="0.25">
      <c r="A142" s="41">
        <v>9780762471249</v>
      </c>
      <c r="B142" s="41" t="s">
        <v>291</v>
      </c>
      <c r="C142" s="41" t="s">
        <v>292</v>
      </c>
      <c r="D142" s="41" t="s">
        <v>18</v>
      </c>
      <c r="E142" s="42" t="s">
        <v>22</v>
      </c>
      <c r="F142" s="43">
        <v>79.989999999999995</v>
      </c>
      <c r="G142" s="42" t="s">
        <v>17</v>
      </c>
      <c r="H142" s="44">
        <v>44208</v>
      </c>
      <c r="I142" s="44"/>
      <c r="J142" s="41"/>
    </row>
    <row r="143" spans="1:10" customFormat="1" ht="35.1" customHeight="1" x14ac:dyDescent="0.25">
      <c r="A143" s="41">
        <v>9780762471997</v>
      </c>
      <c r="B143" s="41" t="s">
        <v>293</v>
      </c>
      <c r="C143" s="41" t="s">
        <v>294</v>
      </c>
      <c r="D143" s="41" t="s">
        <v>18</v>
      </c>
      <c r="E143" s="42" t="s">
        <v>286</v>
      </c>
      <c r="F143" s="43">
        <v>24.99</v>
      </c>
      <c r="G143" s="42" t="s">
        <v>17</v>
      </c>
      <c r="H143" s="44">
        <v>44222</v>
      </c>
      <c r="I143" s="44"/>
      <c r="J143" s="41"/>
    </row>
    <row r="144" spans="1:10" customFormat="1" ht="35.1" customHeight="1" x14ac:dyDescent="0.25">
      <c r="A144" s="41">
        <v>9780762499304</v>
      </c>
      <c r="B144" s="41" t="s">
        <v>295</v>
      </c>
      <c r="C144" s="41" t="s">
        <v>296</v>
      </c>
      <c r="D144" s="41" t="s">
        <v>18</v>
      </c>
      <c r="E144" s="42" t="s">
        <v>286</v>
      </c>
      <c r="F144" s="43">
        <v>34.99</v>
      </c>
      <c r="G144" s="42" t="s">
        <v>17</v>
      </c>
      <c r="H144" s="44">
        <v>44208</v>
      </c>
      <c r="I144" s="44"/>
      <c r="J144" s="41"/>
    </row>
    <row r="145" spans="1:10" customFormat="1" ht="35.1" customHeight="1" x14ac:dyDescent="0.25">
      <c r="A145" s="41">
        <v>9781472130709</v>
      </c>
      <c r="B145" s="41" t="s">
        <v>297</v>
      </c>
      <c r="C145" s="41" t="s">
        <v>298</v>
      </c>
      <c r="D145" s="41" t="s">
        <v>19</v>
      </c>
      <c r="E145" s="42" t="s">
        <v>299</v>
      </c>
      <c r="F145" s="43">
        <v>27.99</v>
      </c>
      <c r="G145" s="42" t="s">
        <v>17</v>
      </c>
      <c r="H145" s="44">
        <v>44222</v>
      </c>
      <c r="I145" s="44"/>
      <c r="J145" s="41"/>
    </row>
    <row r="146" spans="1:10" customFormat="1" ht="35.1" customHeight="1" x14ac:dyDescent="0.25">
      <c r="A146" s="41">
        <v>9780751581959</v>
      </c>
      <c r="B146" s="41" t="s">
        <v>300</v>
      </c>
      <c r="C146" s="41" t="s">
        <v>301</v>
      </c>
      <c r="D146" s="41" t="s">
        <v>18</v>
      </c>
      <c r="E146" s="42" t="s">
        <v>111</v>
      </c>
      <c r="F146" s="43">
        <v>49.99</v>
      </c>
      <c r="G146" s="42" t="s">
        <v>17</v>
      </c>
      <c r="H146" s="44">
        <v>44208</v>
      </c>
      <c r="I146" s="44"/>
      <c r="J146" s="41"/>
    </row>
    <row r="147" spans="1:10" s="33" customFormat="1" ht="35.1" customHeight="1" x14ac:dyDescent="0.25">
      <c r="I147" s="60"/>
    </row>
    <row r="148" spans="1:10" s="33" customFormat="1" ht="35.1" customHeight="1" x14ac:dyDescent="0.25">
      <c r="I148" s="60"/>
    </row>
    <row r="149" spans="1:10" s="33" customFormat="1" ht="35.1" customHeight="1" x14ac:dyDescent="0.25">
      <c r="I149" s="60"/>
    </row>
    <row r="150" spans="1:10" s="33" customFormat="1" ht="35.1" customHeight="1" x14ac:dyDescent="0.25">
      <c r="I150" s="60"/>
    </row>
    <row r="151" spans="1:10" s="33" customFormat="1" ht="35.1" customHeight="1" x14ac:dyDescent="0.25">
      <c r="I151" s="60"/>
    </row>
    <row r="152" spans="1:10" s="33" customFormat="1" ht="35.1" customHeight="1" x14ac:dyDescent="0.25">
      <c r="I152" s="60"/>
    </row>
    <row r="153" spans="1:10" s="33" customFormat="1" ht="35.1" customHeight="1" x14ac:dyDescent="0.25">
      <c r="I153" s="60"/>
    </row>
    <row r="154" spans="1:10" s="33" customFormat="1" ht="35.1" customHeight="1" x14ac:dyDescent="0.25">
      <c r="I154" s="60"/>
    </row>
    <row r="155" spans="1:10" s="33" customFormat="1" ht="35.1" customHeight="1" x14ac:dyDescent="0.25">
      <c r="I155" s="60"/>
    </row>
    <row r="156" spans="1:10" s="33" customFormat="1" ht="35.1" customHeight="1" x14ac:dyDescent="0.25">
      <c r="I156" s="60"/>
    </row>
    <row r="157" spans="1:10" s="33" customFormat="1" ht="35.1" customHeight="1" x14ac:dyDescent="0.25">
      <c r="I157" s="60"/>
    </row>
    <row r="158" spans="1:10" s="33" customFormat="1" ht="35.1" customHeight="1" x14ac:dyDescent="0.25">
      <c r="I158" s="60"/>
    </row>
    <row r="159" spans="1:10" s="33" customFormat="1" ht="35.1" customHeight="1" x14ac:dyDescent="0.25">
      <c r="I159" s="60"/>
    </row>
    <row r="160" spans="1:10" s="33" customFormat="1" ht="35.1" customHeight="1" x14ac:dyDescent="0.25">
      <c r="I160" s="60"/>
    </row>
    <row r="161" spans="9:9" s="33" customFormat="1" ht="35.1" customHeight="1" x14ac:dyDescent="0.25">
      <c r="I161" s="60"/>
    </row>
    <row r="162" spans="9:9" s="33" customFormat="1" ht="35.1" customHeight="1" x14ac:dyDescent="0.25">
      <c r="I162" s="60"/>
    </row>
    <row r="163" spans="9:9" s="33" customFormat="1" ht="35.1" customHeight="1" x14ac:dyDescent="0.25">
      <c r="I163" s="60"/>
    </row>
    <row r="164" spans="9:9" s="33" customFormat="1" ht="35.1" customHeight="1" x14ac:dyDescent="0.25">
      <c r="I164" s="60"/>
    </row>
    <row r="165" spans="9:9" s="33" customFormat="1" ht="35.1" customHeight="1" x14ac:dyDescent="0.25">
      <c r="I165" s="60"/>
    </row>
    <row r="166" spans="9:9" s="33" customFormat="1" ht="35.1" customHeight="1" x14ac:dyDescent="0.25">
      <c r="I166" s="60"/>
    </row>
    <row r="167" spans="9:9" s="33" customFormat="1" ht="35.1" customHeight="1" x14ac:dyDescent="0.25">
      <c r="I167" s="60"/>
    </row>
    <row r="168" spans="9:9" s="33" customFormat="1" ht="35.1" customHeight="1" x14ac:dyDescent="0.25">
      <c r="I168" s="60"/>
    </row>
    <row r="169" spans="9:9" s="33" customFormat="1" ht="35.1" customHeight="1" x14ac:dyDescent="0.25">
      <c r="I169" s="60"/>
    </row>
    <row r="170" spans="9:9" s="33" customFormat="1" ht="35.1" customHeight="1" x14ac:dyDescent="0.25">
      <c r="I170" s="60"/>
    </row>
    <row r="171" spans="9:9" s="33" customFormat="1" ht="35.1" customHeight="1" x14ac:dyDescent="0.25">
      <c r="I171" s="60"/>
    </row>
    <row r="172" spans="9:9" s="33" customFormat="1" ht="34.5" customHeight="1" x14ac:dyDescent="0.25">
      <c r="I172" s="60"/>
    </row>
    <row r="173" spans="9:9" s="33" customFormat="1" ht="34.5" customHeight="1" x14ac:dyDescent="0.25">
      <c r="I173" s="60"/>
    </row>
    <row r="174" spans="9:9" s="33" customFormat="1" ht="34.5" customHeight="1" x14ac:dyDescent="0.25">
      <c r="I174" s="60"/>
    </row>
    <row r="175" spans="9:9" s="33" customFormat="1" ht="34.5" customHeight="1" x14ac:dyDescent="0.25">
      <c r="I175" s="60"/>
    </row>
    <row r="176" spans="9:9" s="33" customFormat="1" ht="34.5" customHeight="1" x14ac:dyDescent="0.25">
      <c r="I176" s="60"/>
    </row>
    <row r="177" spans="9:9" s="33" customFormat="1" ht="34.5" customHeight="1" x14ac:dyDescent="0.25">
      <c r="I177" s="60"/>
    </row>
    <row r="178" spans="9:9" s="33" customFormat="1" ht="34.5" customHeight="1" x14ac:dyDescent="0.25">
      <c r="I178" s="60"/>
    </row>
    <row r="179" spans="9:9" s="33" customFormat="1" ht="34.5" customHeight="1" x14ac:dyDescent="0.25">
      <c r="I179" s="60"/>
    </row>
    <row r="180" spans="9:9" s="33" customFormat="1" ht="34.5" customHeight="1" x14ac:dyDescent="0.25">
      <c r="I180" s="60"/>
    </row>
    <row r="181" spans="9:9" s="33" customFormat="1" ht="34.5" customHeight="1" x14ac:dyDescent="0.25">
      <c r="I181" s="60"/>
    </row>
    <row r="182" spans="9:9" s="33" customFormat="1" ht="34.5" customHeight="1" x14ac:dyDescent="0.25">
      <c r="I182" s="60"/>
    </row>
    <row r="183" spans="9:9" s="33" customFormat="1" ht="34.5" customHeight="1" x14ac:dyDescent="0.25">
      <c r="I183" s="60"/>
    </row>
    <row r="184" spans="9:9" s="33" customFormat="1" ht="34.5" customHeight="1" x14ac:dyDescent="0.25">
      <c r="I184" s="60"/>
    </row>
    <row r="185" spans="9:9" s="33" customFormat="1" ht="34.5" customHeight="1" x14ac:dyDescent="0.25">
      <c r="I185" s="60"/>
    </row>
    <row r="186" spans="9:9" s="33" customFormat="1" ht="34.5" customHeight="1" x14ac:dyDescent="0.25">
      <c r="I186" s="60"/>
    </row>
    <row r="187" spans="9:9" s="33" customFormat="1" ht="34.5" customHeight="1" x14ac:dyDescent="0.25">
      <c r="I187" s="60"/>
    </row>
    <row r="188" spans="9:9" s="33" customFormat="1" ht="34.5" customHeight="1" x14ac:dyDescent="0.25">
      <c r="I188" s="60"/>
    </row>
    <row r="189" spans="9:9" s="33" customFormat="1" ht="34.5" customHeight="1" x14ac:dyDescent="0.25">
      <c r="I189" s="60"/>
    </row>
    <row r="190" spans="9:9" s="33" customFormat="1" ht="34.5" customHeight="1" x14ac:dyDescent="0.25">
      <c r="I190" s="60"/>
    </row>
    <row r="191" spans="9:9" s="33" customFormat="1" ht="34.5" customHeight="1" x14ac:dyDescent="0.25">
      <c r="I191" s="60"/>
    </row>
    <row r="192" spans="9:9" s="33" customFormat="1" ht="34.5" customHeight="1" x14ac:dyDescent="0.25">
      <c r="I192" s="60"/>
    </row>
    <row r="193" spans="9:9" s="33" customFormat="1" ht="34.5" customHeight="1" x14ac:dyDescent="0.25">
      <c r="I193" s="60"/>
    </row>
    <row r="194" spans="9:9" s="33" customFormat="1" ht="34.5" customHeight="1" x14ac:dyDescent="0.25">
      <c r="I194" s="60"/>
    </row>
    <row r="195" spans="9:9" s="33" customFormat="1" ht="34.5" customHeight="1" x14ac:dyDescent="0.25">
      <c r="I195" s="60"/>
    </row>
    <row r="196" spans="9:9" s="33" customFormat="1" ht="34.5" customHeight="1" x14ac:dyDescent="0.25">
      <c r="I196" s="60"/>
    </row>
    <row r="197" spans="9:9" s="33" customFormat="1" ht="34.5" customHeight="1" x14ac:dyDescent="0.25">
      <c r="I197" s="60"/>
    </row>
    <row r="198" spans="9:9" s="33" customFormat="1" ht="34.5" customHeight="1" x14ac:dyDescent="0.25">
      <c r="I198" s="60"/>
    </row>
    <row r="199" spans="9:9" s="33" customFormat="1" ht="34.5" customHeight="1" x14ac:dyDescent="0.25">
      <c r="I199" s="60"/>
    </row>
    <row r="200" spans="9:9" s="33" customFormat="1" ht="34.5" customHeight="1" x14ac:dyDescent="0.25">
      <c r="I200" s="60"/>
    </row>
    <row r="201" spans="9:9" s="33" customFormat="1" ht="34.5" customHeight="1" x14ac:dyDescent="0.25">
      <c r="I201" s="60"/>
    </row>
    <row r="202" spans="9:9" s="33" customFormat="1" ht="34.5" customHeight="1" x14ac:dyDescent="0.25">
      <c r="I202" s="60"/>
    </row>
    <row r="203" spans="9:9" s="33" customFormat="1" ht="34.5" customHeight="1" x14ac:dyDescent="0.25">
      <c r="I203" s="60"/>
    </row>
    <row r="204" spans="9:9" s="33" customFormat="1" ht="34.5" customHeight="1" x14ac:dyDescent="0.25">
      <c r="I204" s="60"/>
    </row>
    <row r="205" spans="9:9" s="33" customFormat="1" ht="34.5" customHeight="1" x14ac:dyDescent="0.25">
      <c r="I205" s="60"/>
    </row>
    <row r="206" spans="9:9" s="33" customFormat="1" ht="34.5" customHeight="1" x14ac:dyDescent="0.25">
      <c r="I206" s="60"/>
    </row>
    <row r="207" spans="9:9" s="33" customFormat="1" ht="34.5" customHeight="1" x14ac:dyDescent="0.25">
      <c r="I207" s="60"/>
    </row>
    <row r="208" spans="9:9" s="33" customFormat="1" ht="34.5" customHeight="1" x14ac:dyDescent="0.25">
      <c r="I208" s="60"/>
    </row>
    <row r="209" spans="9:9" s="33" customFormat="1" ht="34.5" customHeight="1" x14ac:dyDescent="0.25">
      <c r="I209" s="60"/>
    </row>
    <row r="210" spans="9:9" s="33" customFormat="1" ht="34.5" customHeight="1" x14ac:dyDescent="0.25">
      <c r="I210" s="60"/>
    </row>
    <row r="211" spans="9:9" s="33" customFormat="1" ht="34.5" customHeight="1" x14ac:dyDescent="0.25">
      <c r="I211" s="60"/>
    </row>
    <row r="212" spans="9:9" s="33" customFormat="1" ht="34.5" customHeight="1" x14ac:dyDescent="0.25">
      <c r="I212" s="60"/>
    </row>
    <row r="213" spans="9:9" s="33" customFormat="1" ht="34.5" customHeight="1" x14ac:dyDescent="0.25">
      <c r="I213" s="60"/>
    </row>
    <row r="214" spans="9:9" s="33" customFormat="1" ht="34.5" customHeight="1" x14ac:dyDescent="0.25">
      <c r="I214" s="60"/>
    </row>
    <row r="215" spans="9:9" s="33" customFormat="1" ht="34.5" customHeight="1" x14ac:dyDescent="0.25">
      <c r="I215" s="60"/>
    </row>
    <row r="216" spans="9:9" s="33" customFormat="1" ht="34.5" customHeight="1" x14ac:dyDescent="0.25">
      <c r="I216" s="60"/>
    </row>
    <row r="217" spans="9:9" s="33" customFormat="1" ht="34.5" customHeight="1" x14ac:dyDescent="0.25">
      <c r="I217" s="60"/>
    </row>
    <row r="218" spans="9:9" s="33" customFormat="1" ht="34.5" customHeight="1" x14ac:dyDescent="0.25">
      <c r="I218" s="60"/>
    </row>
    <row r="219" spans="9:9" s="33" customFormat="1" ht="34.5" customHeight="1" x14ac:dyDescent="0.25">
      <c r="I219" s="60"/>
    </row>
    <row r="220" spans="9:9" s="33" customFormat="1" ht="34.5" customHeight="1" x14ac:dyDescent="0.25">
      <c r="I220" s="60"/>
    </row>
    <row r="221" spans="9:9" s="33" customFormat="1" ht="34.5" customHeight="1" x14ac:dyDescent="0.25">
      <c r="I221" s="60"/>
    </row>
    <row r="222" spans="9:9" s="33" customFormat="1" ht="34.5" customHeight="1" x14ac:dyDescent="0.25">
      <c r="I222" s="60"/>
    </row>
    <row r="223" spans="9:9" s="33" customFormat="1" ht="34.5" customHeight="1" x14ac:dyDescent="0.25">
      <c r="I223" s="60"/>
    </row>
    <row r="224" spans="9:9" s="33" customFormat="1" ht="34.5" customHeight="1" x14ac:dyDescent="0.25">
      <c r="I224" s="60"/>
    </row>
    <row r="225" spans="9:9" s="33" customFormat="1" ht="34.5" customHeight="1" x14ac:dyDescent="0.25">
      <c r="I225" s="60"/>
    </row>
    <row r="226" spans="9:9" s="33" customFormat="1" ht="34.5" customHeight="1" x14ac:dyDescent="0.25">
      <c r="I226" s="60"/>
    </row>
    <row r="227" spans="9:9" s="33" customFormat="1" ht="34.5" customHeight="1" x14ac:dyDescent="0.25">
      <c r="I227" s="60"/>
    </row>
    <row r="228" spans="9:9" s="33" customFormat="1" ht="34.5" customHeight="1" x14ac:dyDescent="0.25">
      <c r="I228" s="60"/>
    </row>
    <row r="229" spans="9:9" s="33" customFormat="1" ht="34.5" customHeight="1" x14ac:dyDescent="0.25">
      <c r="I229" s="60"/>
    </row>
    <row r="230" spans="9:9" s="33" customFormat="1" ht="34.5" customHeight="1" x14ac:dyDescent="0.25">
      <c r="I230" s="60"/>
    </row>
    <row r="231" spans="9:9" s="33" customFormat="1" ht="34.5" customHeight="1" x14ac:dyDescent="0.25">
      <c r="I231" s="60"/>
    </row>
    <row r="232" spans="9:9" s="33" customFormat="1" ht="34.5" customHeight="1" x14ac:dyDescent="0.25">
      <c r="I232" s="60"/>
    </row>
    <row r="233" spans="9:9" s="33" customFormat="1" ht="34.5" customHeight="1" x14ac:dyDescent="0.25">
      <c r="I233" s="60"/>
    </row>
    <row r="234" spans="9:9" s="33" customFormat="1" ht="34.5" customHeight="1" x14ac:dyDescent="0.25">
      <c r="I234" s="60"/>
    </row>
    <row r="235" spans="9:9" s="33" customFormat="1" ht="34.5" customHeight="1" x14ac:dyDescent="0.25">
      <c r="I235" s="60"/>
    </row>
    <row r="236" spans="9:9" s="33" customFormat="1" ht="34.5" customHeight="1" x14ac:dyDescent="0.25">
      <c r="I236" s="60"/>
    </row>
    <row r="237" spans="9:9" s="33" customFormat="1" ht="34.5" customHeight="1" x14ac:dyDescent="0.25">
      <c r="I237" s="60"/>
    </row>
    <row r="238" spans="9:9" s="33" customFormat="1" ht="34.5" customHeight="1" x14ac:dyDescent="0.25">
      <c r="I238" s="60"/>
    </row>
    <row r="239" spans="9:9" s="33" customFormat="1" ht="34.5" customHeight="1" x14ac:dyDescent="0.25">
      <c r="I239" s="60"/>
    </row>
    <row r="240" spans="9:9" s="33" customFormat="1" ht="34.5" customHeight="1" x14ac:dyDescent="0.25">
      <c r="I240" s="60"/>
    </row>
    <row r="241" spans="9:9" s="33" customFormat="1" ht="34.5" customHeight="1" x14ac:dyDescent="0.25">
      <c r="I241" s="60"/>
    </row>
    <row r="242" spans="9:9" s="33" customFormat="1" ht="34.5" customHeight="1" x14ac:dyDescent="0.25">
      <c r="I242" s="60"/>
    </row>
    <row r="243" spans="9:9" s="33" customFormat="1" ht="34.5" customHeight="1" x14ac:dyDescent="0.25">
      <c r="I243" s="60"/>
    </row>
    <row r="244" spans="9:9" s="33" customFormat="1" ht="34.5" customHeight="1" x14ac:dyDescent="0.25">
      <c r="I244" s="60"/>
    </row>
    <row r="245" spans="9:9" s="33" customFormat="1" ht="34.5" customHeight="1" x14ac:dyDescent="0.25">
      <c r="I245" s="60"/>
    </row>
    <row r="246" spans="9:9" s="33" customFormat="1" ht="34.5" customHeight="1" x14ac:dyDescent="0.25">
      <c r="I246" s="60"/>
    </row>
    <row r="247" spans="9:9" s="33" customFormat="1" ht="34.5" customHeight="1" x14ac:dyDescent="0.25">
      <c r="I247" s="60"/>
    </row>
    <row r="248" spans="9:9" s="33" customFormat="1" ht="34.5" customHeight="1" x14ac:dyDescent="0.25">
      <c r="I248" s="60"/>
    </row>
    <row r="249" spans="9:9" s="33" customFormat="1" ht="34.5" customHeight="1" x14ac:dyDescent="0.25">
      <c r="I249" s="60"/>
    </row>
    <row r="250" spans="9:9" s="33" customFormat="1" ht="34.5" customHeight="1" x14ac:dyDescent="0.25">
      <c r="I250" s="60"/>
    </row>
    <row r="251" spans="9:9" s="33" customFormat="1" ht="34.5" customHeight="1" x14ac:dyDescent="0.25">
      <c r="I251" s="60"/>
    </row>
    <row r="252" spans="9:9" s="33" customFormat="1" ht="34.5" customHeight="1" x14ac:dyDescent="0.25">
      <c r="I252" s="60"/>
    </row>
    <row r="253" spans="9:9" s="33" customFormat="1" ht="34.5" customHeight="1" x14ac:dyDescent="0.25">
      <c r="I253" s="60"/>
    </row>
    <row r="254" spans="9:9" s="33" customFormat="1" ht="34.5" customHeight="1" x14ac:dyDescent="0.25">
      <c r="I254" s="60"/>
    </row>
    <row r="255" spans="9:9" s="33" customFormat="1" ht="34.5" customHeight="1" x14ac:dyDescent="0.25">
      <c r="I255" s="60"/>
    </row>
    <row r="256" spans="9:9" s="33" customFormat="1" ht="34.5" customHeight="1" x14ac:dyDescent="0.25">
      <c r="I256" s="60"/>
    </row>
    <row r="257" spans="9:9" s="33" customFormat="1" ht="34.5" customHeight="1" x14ac:dyDescent="0.25">
      <c r="I257" s="60"/>
    </row>
    <row r="258" spans="9:9" s="33" customFormat="1" ht="34.5" customHeight="1" x14ac:dyDescent="0.25">
      <c r="I258" s="60"/>
    </row>
    <row r="259" spans="9:9" s="33" customFormat="1" ht="34.5" customHeight="1" x14ac:dyDescent="0.25">
      <c r="I259" s="60"/>
    </row>
    <row r="260" spans="9:9" s="33" customFormat="1" ht="34.5" customHeight="1" x14ac:dyDescent="0.25">
      <c r="I260" s="60"/>
    </row>
    <row r="261" spans="9:9" s="33" customFormat="1" ht="34.5" customHeight="1" x14ac:dyDescent="0.25">
      <c r="I261" s="60"/>
    </row>
    <row r="262" spans="9:9" s="33" customFormat="1" ht="34.5" customHeight="1" x14ac:dyDescent="0.25">
      <c r="I262" s="60"/>
    </row>
    <row r="263" spans="9:9" s="33" customFormat="1" ht="34.5" customHeight="1" x14ac:dyDescent="0.25">
      <c r="I263" s="60"/>
    </row>
    <row r="264" spans="9:9" s="33" customFormat="1" ht="34.5" customHeight="1" x14ac:dyDescent="0.25">
      <c r="I264" s="60"/>
    </row>
    <row r="265" spans="9:9" s="33" customFormat="1" ht="34.5" customHeight="1" x14ac:dyDescent="0.25">
      <c r="I265" s="60"/>
    </row>
    <row r="266" spans="9:9" s="33" customFormat="1" ht="34.5" customHeight="1" x14ac:dyDescent="0.25">
      <c r="I266" s="60"/>
    </row>
    <row r="267" spans="9:9" s="33" customFormat="1" ht="34.5" customHeight="1" x14ac:dyDescent="0.25">
      <c r="I267" s="60"/>
    </row>
    <row r="268" spans="9:9" s="33" customFormat="1" ht="34.5" customHeight="1" x14ac:dyDescent="0.25">
      <c r="I268" s="60"/>
    </row>
    <row r="269" spans="9:9" s="33" customFormat="1" ht="34.5" customHeight="1" x14ac:dyDescent="0.25">
      <c r="I269" s="60"/>
    </row>
    <row r="270" spans="9:9" s="33" customFormat="1" ht="34.5" customHeight="1" x14ac:dyDescent="0.25">
      <c r="I270" s="60"/>
    </row>
    <row r="271" spans="9:9" s="33" customFormat="1" ht="34.5" customHeight="1" x14ac:dyDescent="0.25">
      <c r="I271" s="60"/>
    </row>
    <row r="272" spans="9:9" s="33" customFormat="1" ht="34.5" customHeight="1" x14ac:dyDescent="0.25">
      <c r="I272" s="60"/>
    </row>
    <row r="273" spans="9:9" s="33" customFormat="1" ht="34.5" customHeight="1" x14ac:dyDescent="0.25">
      <c r="I273" s="60"/>
    </row>
    <row r="274" spans="9:9" s="33" customFormat="1" ht="34.5" customHeight="1" x14ac:dyDescent="0.25">
      <c r="I274" s="60"/>
    </row>
    <row r="275" spans="9:9" s="33" customFormat="1" ht="34.5" customHeight="1" x14ac:dyDescent="0.25">
      <c r="I275" s="60"/>
    </row>
    <row r="276" spans="9:9" s="33" customFormat="1" ht="34.5" customHeight="1" x14ac:dyDescent="0.25">
      <c r="I276" s="60"/>
    </row>
    <row r="277" spans="9:9" s="33" customFormat="1" ht="34.5" customHeight="1" x14ac:dyDescent="0.25">
      <c r="I277" s="60"/>
    </row>
    <row r="278" spans="9:9" s="33" customFormat="1" ht="34.5" customHeight="1" x14ac:dyDescent="0.25">
      <c r="I278" s="60"/>
    </row>
    <row r="279" spans="9:9" s="33" customFormat="1" ht="34.5" customHeight="1" x14ac:dyDescent="0.25">
      <c r="I279" s="60"/>
    </row>
    <row r="280" spans="9:9" s="33" customFormat="1" ht="34.5" customHeight="1" x14ac:dyDescent="0.25">
      <c r="I280" s="60"/>
    </row>
    <row r="281" spans="9:9" s="33" customFormat="1" ht="34.5" customHeight="1" x14ac:dyDescent="0.25">
      <c r="I281" s="60"/>
    </row>
    <row r="282" spans="9:9" s="33" customFormat="1" ht="34.5" customHeight="1" x14ac:dyDescent="0.25">
      <c r="I282" s="60"/>
    </row>
    <row r="283" spans="9:9" s="33" customFormat="1" ht="34.5" customHeight="1" x14ac:dyDescent="0.25">
      <c r="I283" s="60"/>
    </row>
    <row r="284" spans="9:9" s="33" customFormat="1" ht="34.5" customHeight="1" x14ac:dyDescent="0.25">
      <c r="I284" s="60"/>
    </row>
    <row r="285" spans="9:9" s="33" customFormat="1" ht="34.5" customHeight="1" x14ac:dyDescent="0.25">
      <c r="I285" s="60"/>
    </row>
    <row r="286" spans="9:9" s="33" customFormat="1" ht="34.5" customHeight="1" x14ac:dyDescent="0.25">
      <c r="I286" s="60"/>
    </row>
    <row r="287" spans="9:9" s="33" customFormat="1" ht="34.5" customHeight="1" x14ac:dyDescent="0.25">
      <c r="I287" s="60"/>
    </row>
    <row r="288" spans="9:9" s="33" customFormat="1" ht="34.5" customHeight="1" x14ac:dyDescent="0.25">
      <c r="I288" s="60"/>
    </row>
    <row r="289" spans="9:9" s="33" customFormat="1" ht="34.5" customHeight="1" x14ac:dyDescent="0.25">
      <c r="I289" s="60"/>
    </row>
    <row r="290" spans="9:9" s="33" customFormat="1" ht="34.5" customHeight="1" x14ac:dyDescent="0.25">
      <c r="I290" s="60"/>
    </row>
    <row r="291" spans="9:9" s="33" customFormat="1" ht="34.5" customHeight="1" x14ac:dyDescent="0.25">
      <c r="I291" s="60"/>
    </row>
    <row r="292" spans="9:9" s="33" customFormat="1" ht="34.5" customHeight="1" x14ac:dyDescent="0.25">
      <c r="I292" s="60"/>
    </row>
    <row r="293" spans="9:9" s="33" customFormat="1" ht="34.5" customHeight="1" x14ac:dyDescent="0.25">
      <c r="I293" s="60"/>
    </row>
    <row r="294" spans="9:9" s="33" customFormat="1" ht="34.5" customHeight="1" x14ac:dyDescent="0.25">
      <c r="I294" s="60"/>
    </row>
    <row r="295" spans="9:9" s="33" customFormat="1" ht="34.5" customHeight="1" x14ac:dyDescent="0.25">
      <c r="I295" s="60"/>
    </row>
    <row r="296" spans="9:9" s="33" customFormat="1" ht="34.5" customHeight="1" x14ac:dyDescent="0.25">
      <c r="I296" s="60"/>
    </row>
    <row r="297" spans="9:9" s="33" customFormat="1" ht="34.5" customHeight="1" x14ac:dyDescent="0.25">
      <c r="I297" s="60"/>
    </row>
    <row r="298" spans="9:9" s="33" customFormat="1" ht="34.5" customHeight="1" x14ac:dyDescent="0.25">
      <c r="I298" s="60"/>
    </row>
    <row r="299" spans="9:9" s="33" customFormat="1" ht="34.5" customHeight="1" x14ac:dyDescent="0.25">
      <c r="I299" s="60"/>
    </row>
    <row r="300" spans="9:9" s="33" customFormat="1" ht="34.5" customHeight="1" x14ac:dyDescent="0.25">
      <c r="I300" s="60"/>
    </row>
    <row r="301" spans="9:9" s="33" customFormat="1" ht="34.5" customHeight="1" x14ac:dyDescent="0.25">
      <c r="I301" s="60"/>
    </row>
    <row r="302" spans="9:9" s="33" customFormat="1" ht="34.5" customHeight="1" x14ac:dyDescent="0.25">
      <c r="I302" s="60"/>
    </row>
    <row r="303" spans="9:9" s="33" customFormat="1" ht="34.5" customHeight="1" x14ac:dyDescent="0.25">
      <c r="I303" s="60"/>
    </row>
    <row r="304" spans="9:9" s="33" customFormat="1" ht="34.5" customHeight="1" x14ac:dyDescent="0.25">
      <c r="I304" s="60"/>
    </row>
    <row r="305" spans="9:9" s="33" customFormat="1" ht="34.5" customHeight="1" x14ac:dyDescent="0.25">
      <c r="I305" s="60"/>
    </row>
    <row r="306" spans="9:9" s="33" customFormat="1" ht="34.5" customHeight="1" x14ac:dyDescent="0.25">
      <c r="I306" s="60"/>
    </row>
    <row r="307" spans="9:9" s="33" customFormat="1" ht="34.5" customHeight="1" x14ac:dyDescent="0.25">
      <c r="I307" s="60"/>
    </row>
    <row r="308" spans="9:9" s="33" customFormat="1" ht="34.5" customHeight="1" x14ac:dyDescent="0.25">
      <c r="I308" s="60"/>
    </row>
    <row r="309" spans="9:9" s="33" customFormat="1" ht="34.5" customHeight="1" x14ac:dyDescent="0.25">
      <c r="I309" s="60"/>
    </row>
    <row r="310" spans="9:9" s="33" customFormat="1" ht="34.5" customHeight="1" x14ac:dyDescent="0.25">
      <c r="I310" s="60"/>
    </row>
    <row r="311" spans="9:9" s="33" customFormat="1" ht="34.5" customHeight="1" x14ac:dyDescent="0.25">
      <c r="I311" s="60"/>
    </row>
    <row r="312" spans="9:9" s="33" customFormat="1" ht="34.5" customHeight="1" x14ac:dyDescent="0.25">
      <c r="I312" s="60"/>
    </row>
    <row r="313" spans="9:9" s="33" customFormat="1" ht="34.5" customHeight="1" x14ac:dyDescent="0.25">
      <c r="I313" s="60"/>
    </row>
    <row r="314" spans="9:9" s="33" customFormat="1" ht="34.5" customHeight="1" x14ac:dyDescent="0.25">
      <c r="I314" s="60"/>
    </row>
    <row r="315" spans="9:9" s="33" customFormat="1" ht="34.5" customHeight="1" x14ac:dyDescent="0.25">
      <c r="I315" s="60"/>
    </row>
    <row r="316" spans="9:9" s="33" customFormat="1" ht="34.5" customHeight="1" x14ac:dyDescent="0.25">
      <c r="I316" s="60"/>
    </row>
    <row r="317" spans="9:9" s="33" customFormat="1" ht="34.5" customHeight="1" x14ac:dyDescent="0.25">
      <c r="I317" s="60"/>
    </row>
    <row r="318" spans="9:9" s="33" customFormat="1" ht="34.5" customHeight="1" x14ac:dyDescent="0.25">
      <c r="I318" s="60"/>
    </row>
    <row r="319" spans="9:9" s="33" customFormat="1" ht="34.5" customHeight="1" x14ac:dyDescent="0.25">
      <c r="I319" s="60"/>
    </row>
    <row r="320" spans="9:9" s="33" customFormat="1" ht="34.5" customHeight="1" x14ac:dyDescent="0.25">
      <c r="I320" s="60"/>
    </row>
    <row r="321" spans="9:9" s="33" customFormat="1" ht="34.5" customHeight="1" x14ac:dyDescent="0.25">
      <c r="I321" s="60"/>
    </row>
    <row r="322" spans="9:9" s="33" customFormat="1" ht="34.5" customHeight="1" x14ac:dyDescent="0.25">
      <c r="I322" s="60"/>
    </row>
    <row r="323" spans="9:9" s="33" customFormat="1" ht="34.5" customHeight="1" x14ac:dyDescent="0.25">
      <c r="I323" s="60"/>
    </row>
    <row r="324" spans="9:9" s="33" customFormat="1" ht="34.5" customHeight="1" x14ac:dyDescent="0.25">
      <c r="I324" s="60"/>
    </row>
    <row r="325" spans="9:9" s="33" customFormat="1" ht="34.5" customHeight="1" x14ac:dyDescent="0.25">
      <c r="I325" s="60"/>
    </row>
    <row r="326" spans="9:9" s="33" customFormat="1" ht="34.5" customHeight="1" x14ac:dyDescent="0.25">
      <c r="I326" s="60"/>
    </row>
    <row r="327" spans="9:9" s="33" customFormat="1" ht="34.5" customHeight="1" x14ac:dyDescent="0.25">
      <c r="I327" s="60"/>
    </row>
    <row r="328" spans="9:9" s="33" customFormat="1" ht="34.5" customHeight="1" x14ac:dyDescent="0.25">
      <c r="I328" s="60"/>
    </row>
    <row r="329" spans="9:9" s="33" customFormat="1" ht="34.5" customHeight="1" x14ac:dyDescent="0.25">
      <c r="I329" s="60"/>
    </row>
    <row r="330" spans="9:9" s="33" customFormat="1" ht="34.5" customHeight="1" x14ac:dyDescent="0.25">
      <c r="I330" s="60"/>
    </row>
    <row r="331" spans="9:9" s="33" customFormat="1" ht="34.5" customHeight="1" x14ac:dyDescent="0.25">
      <c r="I331" s="60"/>
    </row>
    <row r="332" spans="9:9" s="33" customFormat="1" ht="34.5" customHeight="1" x14ac:dyDescent="0.25">
      <c r="I332" s="60"/>
    </row>
    <row r="333" spans="9:9" s="33" customFormat="1" ht="34.5" customHeight="1" x14ac:dyDescent="0.25">
      <c r="I333" s="60"/>
    </row>
    <row r="334" spans="9:9" s="33" customFormat="1" ht="34.5" customHeight="1" x14ac:dyDescent="0.25">
      <c r="I334" s="60"/>
    </row>
    <row r="335" spans="9:9" s="33" customFormat="1" ht="34.5" customHeight="1" x14ac:dyDescent="0.25">
      <c r="I335" s="60"/>
    </row>
    <row r="336" spans="9:9" s="33" customFormat="1" ht="34.5" customHeight="1" x14ac:dyDescent="0.25">
      <c r="I336" s="60"/>
    </row>
    <row r="337" spans="9:9" s="33" customFormat="1" ht="34.5" customHeight="1" x14ac:dyDescent="0.25">
      <c r="I337" s="60"/>
    </row>
    <row r="338" spans="9:9" s="33" customFormat="1" ht="34.5" customHeight="1" x14ac:dyDescent="0.25">
      <c r="I338" s="60"/>
    </row>
    <row r="339" spans="9:9" s="33" customFormat="1" ht="34.5" customHeight="1" x14ac:dyDescent="0.25">
      <c r="I339" s="60"/>
    </row>
    <row r="340" spans="9:9" s="33" customFormat="1" ht="34.5" customHeight="1" x14ac:dyDescent="0.25">
      <c r="I340" s="60"/>
    </row>
    <row r="341" spans="9:9" s="33" customFormat="1" ht="34.5" customHeight="1" x14ac:dyDescent="0.25">
      <c r="I341" s="60"/>
    </row>
    <row r="342" spans="9:9" s="33" customFormat="1" ht="34.5" customHeight="1" x14ac:dyDescent="0.25">
      <c r="I342" s="60"/>
    </row>
    <row r="343" spans="9:9" s="33" customFormat="1" ht="34.5" customHeight="1" x14ac:dyDescent="0.25">
      <c r="I343" s="60"/>
    </row>
    <row r="344" spans="9:9" s="33" customFormat="1" ht="34.5" customHeight="1" x14ac:dyDescent="0.25">
      <c r="I344" s="60"/>
    </row>
    <row r="345" spans="9:9" s="33" customFormat="1" ht="34.5" customHeight="1" x14ac:dyDescent="0.25">
      <c r="I345" s="60"/>
    </row>
    <row r="346" spans="9:9" s="33" customFormat="1" ht="34.5" customHeight="1" x14ac:dyDescent="0.25">
      <c r="I346" s="60"/>
    </row>
    <row r="347" spans="9:9" s="33" customFormat="1" ht="34.5" customHeight="1" x14ac:dyDescent="0.25">
      <c r="I347" s="60"/>
    </row>
    <row r="348" spans="9:9" s="33" customFormat="1" ht="34.5" customHeight="1" x14ac:dyDescent="0.25">
      <c r="I348" s="60"/>
    </row>
    <row r="349" spans="9:9" s="33" customFormat="1" ht="34.5" customHeight="1" x14ac:dyDescent="0.25">
      <c r="I349" s="60"/>
    </row>
    <row r="350" spans="9:9" s="33" customFormat="1" ht="34.5" customHeight="1" x14ac:dyDescent="0.25">
      <c r="I350" s="60"/>
    </row>
    <row r="351" spans="9:9" s="33" customFormat="1" ht="34.5" customHeight="1" x14ac:dyDescent="0.25">
      <c r="I351" s="60"/>
    </row>
    <row r="352" spans="9:9" s="33" customFormat="1" ht="34.5" customHeight="1" x14ac:dyDescent="0.25">
      <c r="I352" s="60"/>
    </row>
    <row r="353" spans="9:9" s="33" customFormat="1" ht="34.5" customHeight="1" x14ac:dyDescent="0.25">
      <c r="I353" s="60"/>
    </row>
    <row r="354" spans="9:9" s="33" customFormat="1" ht="34.5" customHeight="1" x14ac:dyDescent="0.25">
      <c r="I354" s="60"/>
    </row>
    <row r="355" spans="9:9" s="33" customFormat="1" ht="34.5" customHeight="1" x14ac:dyDescent="0.25">
      <c r="I355" s="60"/>
    </row>
    <row r="356" spans="9:9" s="33" customFormat="1" ht="34.5" customHeight="1" x14ac:dyDescent="0.25">
      <c r="I356" s="60"/>
    </row>
    <row r="357" spans="9:9" s="33" customFormat="1" ht="34.5" customHeight="1" x14ac:dyDescent="0.25">
      <c r="I357" s="60"/>
    </row>
    <row r="358" spans="9:9" s="33" customFormat="1" ht="34.5" customHeight="1" x14ac:dyDescent="0.25">
      <c r="I358" s="60"/>
    </row>
    <row r="359" spans="9:9" s="33" customFormat="1" ht="34.5" customHeight="1" x14ac:dyDescent="0.25">
      <c r="I359" s="60"/>
    </row>
    <row r="360" spans="9:9" s="33" customFormat="1" ht="34.5" customHeight="1" x14ac:dyDescent="0.25">
      <c r="I360" s="60"/>
    </row>
    <row r="361" spans="9:9" s="33" customFormat="1" ht="34.5" customHeight="1" x14ac:dyDescent="0.25">
      <c r="I361" s="60"/>
    </row>
    <row r="362" spans="9:9" s="33" customFormat="1" ht="34.5" customHeight="1" x14ac:dyDescent="0.25">
      <c r="I362" s="60"/>
    </row>
    <row r="363" spans="9:9" s="33" customFormat="1" ht="34.5" customHeight="1" x14ac:dyDescent="0.25">
      <c r="I363" s="60"/>
    </row>
    <row r="364" spans="9:9" s="33" customFormat="1" ht="34.5" customHeight="1" x14ac:dyDescent="0.25">
      <c r="I364" s="60"/>
    </row>
    <row r="365" spans="9:9" s="33" customFormat="1" ht="34.5" customHeight="1" x14ac:dyDescent="0.25">
      <c r="I365" s="60"/>
    </row>
    <row r="366" spans="9:9" s="33" customFormat="1" ht="34.5" customHeight="1" x14ac:dyDescent="0.25">
      <c r="I366" s="60"/>
    </row>
    <row r="367" spans="9:9" s="33" customFormat="1" ht="34.5" customHeight="1" x14ac:dyDescent="0.25">
      <c r="I367" s="60"/>
    </row>
    <row r="368" spans="9:9" s="33" customFormat="1" ht="34.5" customHeight="1" x14ac:dyDescent="0.25">
      <c r="I368" s="60"/>
    </row>
    <row r="369" spans="9:9" s="33" customFormat="1" ht="34.5" customHeight="1" x14ac:dyDescent="0.25">
      <c r="I369" s="60"/>
    </row>
    <row r="370" spans="9:9" s="33" customFormat="1" ht="34.5" customHeight="1" x14ac:dyDescent="0.25">
      <c r="I370" s="60"/>
    </row>
    <row r="371" spans="9:9" s="33" customFormat="1" ht="34.5" customHeight="1" x14ac:dyDescent="0.25">
      <c r="I371" s="60"/>
    </row>
    <row r="372" spans="9:9" s="33" customFormat="1" ht="34.5" customHeight="1" x14ac:dyDescent="0.25">
      <c r="I372" s="60"/>
    </row>
    <row r="373" spans="9:9" s="33" customFormat="1" ht="34.5" customHeight="1" x14ac:dyDescent="0.25">
      <c r="I373" s="60"/>
    </row>
    <row r="374" spans="9:9" s="33" customFormat="1" ht="34.5" customHeight="1" x14ac:dyDescent="0.25">
      <c r="I374" s="60"/>
    </row>
    <row r="375" spans="9:9" s="33" customFormat="1" ht="34.5" customHeight="1" x14ac:dyDescent="0.25">
      <c r="I375" s="60"/>
    </row>
    <row r="376" spans="9:9" s="33" customFormat="1" ht="34.5" customHeight="1" x14ac:dyDescent="0.25">
      <c r="I376" s="60"/>
    </row>
    <row r="377" spans="9:9" s="33" customFormat="1" ht="34.5" customHeight="1" x14ac:dyDescent="0.25">
      <c r="I377" s="60"/>
    </row>
    <row r="378" spans="9:9" s="33" customFormat="1" ht="34.5" customHeight="1" x14ac:dyDescent="0.25">
      <c r="I378" s="60"/>
    </row>
    <row r="379" spans="9:9" s="33" customFormat="1" ht="34.5" customHeight="1" x14ac:dyDescent="0.25">
      <c r="I379" s="60"/>
    </row>
    <row r="380" spans="9:9" s="33" customFormat="1" ht="34.5" customHeight="1" x14ac:dyDescent="0.25">
      <c r="I380" s="60"/>
    </row>
    <row r="381" spans="9:9" s="33" customFormat="1" ht="34.5" customHeight="1" x14ac:dyDescent="0.25">
      <c r="I381" s="60"/>
    </row>
    <row r="382" spans="9:9" s="33" customFormat="1" ht="34.5" customHeight="1" x14ac:dyDescent="0.25">
      <c r="I382" s="60"/>
    </row>
    <row r="383" spans="9:9" s="33" customFormat="1" ht="34.5" customHeight="1" x14ac:dyDescent="0.25">
      <c r="I383" s="60"/>
    </row>
    <row r="384" spans="9:9" s="33" customFormat="1" ht="34.5" customHeight="1" x14ac:dyDescent="0.25">
      <c r="I384" s="60"/>
    </row>
    <row r="385" spans="1:10" s="33" customFormat="1" ht="34.5" customHeight="1" x14ac:dyDescent="0.25">
      <c r="I385" s="60"/>
    </row>
    <row r="386" spans="1:10" s="33" customFormat="1" ht="34.5" customHeight="1" x14ac:dyDescent="0.25">
      <c r="I386" s="60"/>
    </row>
    <row r="387" spans="1:10" s="33" customFormat="1" ht="34.5" customHeight="1" x14ac:dyDescent="0.25">
      <c r="I387" s="60"/>
    </row>
    <row r="388" spans="1:10" s="33" customFormat="1" ht="34.5" customHeight="1" x14ac:dyDescent="0.25">
      <c r="I388" s="60"/>
    </row>
    <row r="389" spans="1:10" s="33" customFormat="1" ht="34.5" customHeight="1" x14ac:dyDescent="0.25">
      <c r="I389" s="60"/>
    </row>
    <row r="390" spans="1:10" s="33" customFormat="1" ht="34.5" customHeight="1" x14ac:dyDescent="0.25">
      <c r="I390" s="60"/>
    </row>
    <row r="391" spans="1:10" s="33" customFormat="1" ht="34.5" customHeight="1" x14ac:dyDescent="0.25">
      <c r="I391" s="60"/>
    </row>
    <row r="392" spans="1:10" s="33" customFormat="1" ht="34.5" customHeight="1" x14ac:dyDescent="0.25">
      <c r="I392" s="60"/>
    </row>
    <row r="393" spans="1:10" s="33" customFormat="1" ht="34.5" customHeight="1" x14ac:dyDescent="0.25">
      <c r="A393" s="41" t="str">
        <f>IFERROR(IF(VLOOKUP(ROW()-17,'[8]DATA WP'!$M:$BG,22,FALSE)=0,"",VLOOKUP(ROW()-17,'[8]DATA WP'!$M:$BG,22,FALSE)),"")</f>
        <v/>
      </c>
      <c r="B393" s="41" t="str">
        <f>IF($A393="","",UPPER(VLOOKUP($A393,'[8]DATA WP'!$AH:$BG,2,FALSE)))</f>
        <v/>
      </c>
      <c r="C393" s="41" t="str">
        <f>SUBSTITUTE(IF($A393="","",UPPER(VLOOKUP($A393,'[8]DATA WP'!$AH:$BG,3,FALSE))),",","")</f>
        <v/>
      </c>
      <c r="D393" s="41" t="str">
        <f>IF($A393="","",VLOOKUP((VLOOKUP($A393,'[8]DATA WP'!$AH:$BG,5,FALSE)),'[8]4. Dimension Matrix'!$H$20:$I$24,2,FALSE))</f>
        <v/>
      </c>
      <c r="E393" s="42" t="str">
        <f>IF($A393="","",VLOOKUP(VLOOKUP($A393,'[8]DATA WP'!$AH:$BG,12,FALSE),'[8]2. Imprints Matrix'!$A:$E,4,FALSE))</f>
        <v/>
      </c>
      <c r="F393" s="43" t="str">
        <f>IF($A393="","",VLOOKUP($A393,'[8]DATA WP'!$AH:$BG,4,FALSE))</f>
        <v/>
      </c>
      <c r="G393" s="42" t="str">
        <f>IFERROR(IF(VLOOKUP($A393,'[8]DATA WP'!$AH:$BG,15,FALSE)="YES","FIRM",IF(VLOOKUP($A393,'[8]DATA WP'!$AH:$BG,15,FALSE)="NO","SOR")),"")</f>
        <v/>
      </c>
      <c r="H393" s="44" t="str">
        <f>IF($A393="","",TEXT(VLOOKUP($A393,'[8]DATA WP'!$AH:$BG,13,FALSE),"dd/mm/yy"))</f>
        <v/>
      </c>
      <c r="I393" s="44"/>
      <c r="J393" s="44"/>
    </row>
    <row r="394" spans="1:10" s="33" customFormat="1" ht="34.5" customHeight="1" x14ac:dyDescent="0.25">
      <c r="A394" s="41" t="str">
        <f>IFERROR(IF(VLOOKUP(ROW()-17,'[8]DATA WP'!$M:$BG,22,FALSE)=0,"",VLOOKUP(ROW()-17,'[8]DATA WP'!$M:$BG,22,FALSE)),"")</f>
        <v/>
      </c>
      <c r="B394" s="41" t="str">
        <f>IF($A394="","",UPPER(VLOOKUP($A394,'[8]DATA WP'!$AH:$BG,2,FALSE)))</f>
        <v/>
      </c>
      <c r="C394" s="41" t="str">
        <f>SUBSTITUTE(IF($A394="","",UPPER(VLOOKUP($A394,'[8]DATA WP'!$AH:$BG,3,FALSE))),",","")</f>
        <v/>
      </c>
      <c r="D394" s="41" t="str">
        <f>IF($A394="","",VLOOKUP((VLOOKUP($A394,'[8]DATA WP'!$AH:$BG,5,FALSE)),'[8]4. Dimension Matrix'!$H$20:$I$24,2,FALSE))</f>
        <v/>
      </c>
      <c r="E394" s="42" t="str">
        <f>IF($A394="","",VLOOKUP(VLOOKUP($A394,'[8]DATA WP'!$AH:$BG,12,FALSE),'[8]2. Imprints Matrix'!$A:$E,4,FALSE))</f>
        <v/>
      </c>
      <c r="F394" s="43" t="str">
        <f>IF($A394="","",VLOOKUP($A394,'[8]DATA WP'!$AH:$BG,4,FALSE))</f>
        <v/>
      </c>
      <c r="G394" s="42" t="str">
        <f>IFERROR(IF(VLOOKUP($A394,'[8]DATA WP'!$AH:$BG,15,FALSE)="YES","FIRM",IF(VLOOKUP($A394,'[8]DATA WP'!$AH:$BG,15,FALSE)="NO","SOR")),"")</f>
        <v/>
      </c>
      <c r="H394" s="44" t="str">
        <f>IF($A394="","",TEXT(VLOOKUP($A394,'[8]DATA WP'!$AH:$BG,13,FALSE),"dd/mm/yy"))</f>
        <v/>
      </c>
      <c r="I394" s="44"/>
      <c r="J394" s="44"/>
    </row>
    <row r="395" spans="1:10" s="33" customFormat="1" ht="34.5" customHeight="1" x14ac:dyDescent="0.25">
      <c r="A395" s="41" t="str">
        <f>IFERROR(IF(VLOOKUP(ROW()-17,'[8]DATA WP'!$M:$BG,22,FALSE)=0,"",VLOOKUP(ROW()-17,'[8]DATA WP'!$M:$BG,22,FALSE)),"")</f>
        <v/>
      </c>
      <c r="B395" s="41" t="str">
        <f>IF($A395="","",UPPER(VLOOKUP($A395,'[8]DATA WP'!$AH:$BG,2,FALSE)))</f>
        <v/>
      </c>
      <c r="C395" s="41" t="str">
        <f>SUBSTITUTE(IF($A395="","",UPPER(VLOOKUP($A395,'[8]DATA WP'!$AH:$BG,3,FALSE))),",","")</f>
        <v/>
      </c>
      <c r="D395" s="41" t="str">
        <f>IF($A395="","",VLOOKUP((VLOOKUP($A395,'[8]DATA WP'!$AH:$BG,5,FALSE)),'[8]4. Dimension Matrix'!$H$20:$I$24,2,FALSE))</f>
        <v/>
      </c>
      <c r="E395" s="42" t="str">
        <f>IF($A395="","",VLOOKUP(VLOOKUP($A395,'[8]DATA WP'!$AH:$BG,12,FALSE),'[8]2. Imprints Matrix'!$A:$E,4,FALSE))</f>
        <v/>
      </c>
      <c r="F395" s="43" t="str">
        <f>IF($A395="","",VLOOKUP($A395,'[8]DATA WP'!$AH:$BG,4,FALSE))</f>
        <v/>
      </c>
      <c r="G395" s="42" t="str">
        <f>IFERROR(IF(VLOOKUP($A395,'[8]DATA WP'!$AH:$BG,15,FALSE)="YES","FIRM",IF(VLOOKUP($A395,'[8]DATA WP'!$AH:$BG,15,FALSE)="NO","SOR")),"")</f>
        <v/>
      </c>
      <c r="H395" s="44" t="str">
        <f>IF($A395="","",TEXT(VLOOKUP($A395,'[8]DATA WP'!$AH:$BG,13,FALSE),"dd/mm/yy"))</f>
        <v/>
      </c>
      <c r="I395" s="44"/>
      <c r="J395" s="44"/>
    </row>
    <row r="396" spans="1:10" s="33" customFormat="1" ht="34.5" customHeight="1" x14ac:dyDescent="0.25">
      <c r="A396" s="41" t="str">
        <f>IFERROR(IF(VLOOKUP(ROW()-17,'[8]DATA WP'!$M:$BG,22,FALSE)=0,"",VLOOKUP(ROW()-17,'[8]DATA WP'!$M:$BG,22,FALSE)),"")</f>
        <v/>
      </c>
      <c r="B396" s="41" t="str">
        <f>IF($A396="","",UPPER(VLOOKUP($A396,'[8]DATA WP'!$AH:$BG,2,FALSE)))</f>
        <v/>
      </c>
      <c r="C396" s="41" t="str">
        <f>SUBSTITUTE(IF($A396="","",UPPER(VLOOKUP($A396,'[8]DATA WP'!$AH:$BG,3,FALSE))),",","")</f>
        <v/>
      </c>
      <c r="D396" s="41" t="str">
        <f>IF($A396="","",VLOOKUP((VLOOKUP($A396,'[8]DATA WP'!$AH:$BG,5,FALSE)),'[8]4. Dimension Matrix'!$H$20:$I$24,2,FALSE))</f>
        <v/>
      </c>
      <c r="E396" s="42" t="str">
        <f>IF($A396="","",VLOOKUP(VLOOKUP($A396,'[8]DATA WP'!$AH:$BG,12,FALSE),'[8]2. Imprints Matrix'!$A:$E,4,FALSE))</f>
        <v/>
      </c>
      <c r="F396" s="43" t="str">
        <f>IF($A396="","",VLOOKUP($A396,'[8]DATA WP'!$AH:$BG,4,FALSE))</f>
        <v/>
      </c>
      <c r="G396" s="42" t="str">
        <f>IFERROR(IF(VLOOKUP($A396,'[8]DATA WP'!$AH:$BG,15,FALSE)="YES","FIRM",IF(VLOOKUP($A396,'[8]DATA WP'!$AH:$BG,15,FALSE)="NO","SOR")),"")</f>
        <v/>
      </c>
      <c r="H396" s="44" t="str">
        <f>IF($A396="","",TEXT(VLOOKUP($A396,'[8]DATA WP'!$AH:$BG,13,FALSE),"dd/mm/yy"))</f>
        <v/>
      </c>
      <c r="I396" s="44"/>
      <c r="J396" s="44"/>
    </row>
    <row r="397" spans="1:10" s="33" customFormat="1" ht="34.5" customHeight="1" x14ac:dyDescent="0.25">
      <c r="A397" s="41" t="str">
        <f>IFERROR(IF(VLOOKUP(ROW()-17,'[8]DATA WP'!$M:$BG,22,FALSE)=0,"",VLOOKUP(ROW()-17,'[8]DATA WP'!$M:$BG,22,FALSE)),"")</f>
        <v/>
      </c>
      <c r="B397" s="41" t="str">
        <f>IF($A397="","",UPPER(VLOOKUP($A397,'[8]DATA WP'!$AH:$BG,2,FALSE)))</f>
        <v/>
      </c>
      <c r="C397" s="41" t="str">
        <f>SUBSTITUTE(IF($A397="","",UPPER(VLOOKUP($A397,'[8]DATA WP'!$AH:$BG,3,FALSE))),",","")</f>
        <v/>
      </c>
      <c r="D397" s="41" t="str">
        <f>IF($A397="","",VLOOKUP((VLOOKUP($A397,'[8]DATA WP'!$AH:$BG,5,FALSE)),'[8]4. Dimension Matrix'!$H$20:$I$24,2,FALSE))</f>
        <v/>
      </c>
      <c r="E397" s="42" t="str">
        <f>IF($A397="","",VLOOKUP(VLOOKUP($A397,'[8]DATA WP'!$AH:$BG,12,FALSE),'[8]2. Imprints Matrix'!$A:$E,4,FALSE))</f>
        <v/>
      </c>
      <c r="F397" s="43" t="str">
        <f>IF($A397="","",VLOOKUP($A397,'[8]DATA WP'!$AH:$BG,4,FALSE))</f>
        <v/>
      </c>
      <c r="G397" s="42" t="str">
        <f>IFERROR(IF(VLOOKUP($A397,'[8]DATA WP'!$AH:$BG,15,FALSE)="YES","FIRM",IF(VLOOKUP($A397,'[8]DATA WP'!$AH:$BG,15,FALSE)="NO","SOR")),"")</f>
        <v/>
      </c>
      <c r="H397" s="44" t="str">
        <f>IF($A397="","",TEXT(VLOOKUP($A397,'[8]DATA WP'!$AH:$BG,13,FALSE),"dd/mm/yy"))</f>
        <v/>
      </c>
      <c r="I397" s="44"/>
      <c r="J397" s="44"/>
    </row>
    <row r="398" spans="1:10" s="33" customFormat="1" ht="34.5" customHeight="1" x14ac:dyDescent="0.25">
      <c r="A398" s="41" t="str">
        <f>IFERROR(IF(VLOOKUP(ROW()-17,'[8]DATA WP'!$M:$BG,22,FALSE)=0,"",VLOOKUP(ROW()-17,'[8]DATA WP'!$M:$BG,22,FALSE)),"")</f>
        <v/>
      </c>
      <c r="B398" s="41" t="str">
        <f>IF($A398="","",UPPER(VLOOKUP($A398,'[8]DATA WP'!$AH:$BG,2,FALSE)))</f>
        <v/>
      </c>
      <c r="C398" s="41" t="str">
        <f>SUBSTITUTE(IF($A398="","",UPPER(VLOOKUP($A398,'[8]DATA WP'!$AH:$BG,3,FALSE))),",","")</f>
        <v/>
      </c>
      <c r="D398" s="41" t="str">
        <f>IF($A398="","",VLOOKUP((VLOOKUP($A398,'[8]DATA WP'!$AH:$BG,5,FALSE)),'[8]4. Dimension Matrix'!$H$20:$I$24,2,FALSE))</f>
        <v/>
      </c>
      <c r="E398" s="42" t="str">
        <f>IF($A398="","",VLOOKUP(VLOOKUP($A398,'[8]DATA WP'!$AH:$BG,12,FALSE),'[8]2. Imprints Matrix'!$A:$E,4,FALSE))</f>
        <v/>
      </c>
      <c r="F398" s="43" t="str">
        <f>IF($A398="","",VLOOKUP($A398,'[8]DATA WP'!$AH:$BG,4,FALSE))</f>
        <v/>
      </c>
      <c r="G398" s="42" t="str">
        <f>IFERROR(IF(VLOOKUP($A398,'[8]DATA WP'!$AH:$BG,15,FALSE)="YES","FIRM",IF(VLOOKUP($A398,'[8]DATA WP'!$AH:$BG,15,FALSE)="NO","SOR")),"")</f>
        <v/>
      </c>
      <c r="H398" s="44" t="str">
        <f>IF($A398="","",TEXT(VLOOKUP($A398,'[8]DATA WP'!$AH:$BG,13,FALSE),"dd/mm/yy"))</f>
        <v/>
      </c>
      <c r="I398" s="44"/>
      <c r="J398" s="44"/>
    </row>
    <row r="399" spans="1:10" s="33" customFormat="1" ht="34.5" customHeight="1" x14ac:dyDescent="0.25">
      <c r="A399" s="41" t="str">
        <f>IFERROR(IF(VLOOKUP(ROW()-17,'[8]DATA WP'!$M:$BG,22,FALSE)=0,"",VLOOKUP(ROW()-17,'[8]DATA WP'!$M:$BG,22,FALSE)),"")</f>
        <v/>
      </c>
      <c r="B399" s="41" t="str">
        <f>IF($A399="","",UPPER(VLOOKUP($A399,'[8]DATA WP'!$AH:$BG,2,FALSE)))</f>
        <v/>
      </c>
      <c r="C399" s="41" t="str">
        <f>SUBSTITUTE(IF($A399="","",UPPER(VLOOKUP($A399,'[8]DATA WP'!$AH:$BG,3,FALSE))),",","")</f>
        <v/>
      </c>
      <c r="D399" s="41" t="str">
        <f>IF($A399="","",VLOOKUP((VLOOKUP($A399,'[8]DATA WP'!$AH:$BG,5,FALSE)),'[8]4. Dimension Matrix'!$H$20:$I$24,2,FALSE))</f>
        <v/>
      </c>
      <c r="E399" s="42" t="str">
        <f>IF($A399="","",VLOOKUP(VLOOKUP($A399,'[8]DATA WP'!$AH:$BG,12,FALSE),'[8]2. Imprints Matrix'!$A:$E,4,FALSE))</f>
        <v/>
      </c>
      <c r="F399" s="43" t="str">
        <f>IF($A399="","",VLOOKUP($A399,'[8]DATA WP'!$AH:$BG,4,FALSE))</f>
        <v/>
      </c>
      <c r="G399" s="42" t="str">
        <f>IFERROR(IF(VLOOKUP($A399,'[8]DATA WP'!$AH:$BG,15,FALSE)="YES","FIRM",IF(VLOOKUP($A399,'[8]DATA WP'!$AH:$BG,15,FALSE)="NO","SOR")),"")</f>
        <v/>
      </c>
      <c r="H399" s="44" t="str">
        <f>IF($A399="","",TEXT(VLOOKUP($A399,'[8]DATA WP'!$AH:$BG,13,FALSE),"dd/mm/yy"))</f>
        <v/>
      </c>
      <c r="I399" s="44"/>
      <c r="J399" s="44"/>
    </row>
    <row r="400" spans="1:10" s="33" customFormat="1" ht="34.5" customHeight="1" x14ac:dyDescent="0.25">
      <c r="A400" s="41" t="str">
        <f>IFERROR(IF(VLOOKUP(ROW()-17,'[8]DATA WP'!$M:$BG,22,FALSE)=0,"",VLOOKUP(ROW()-17,'[8]DATA WP'!$M:$BG,22,FALSE)),"")</f>
        <v/>
      </c>
      <c r="B400" s="41" t="str">
        <f>IF($A400="","",UPPER(VLOOKUP($A400,'[8]DATA WP'!$AH:$BG,2,FALSE)))</f>
        <v/>
      </c>
      <c r="C400" s="41" t="str">
        <f>SUBSTITUTE(IF($A400="","",UPPER(VLOOKUP($A400,'[8]DATA WP'!$AH:$BG,3,FALSE))),",","")</f>
        <v/>
      </c>
      <c r="D400" s="41" t="str">
        <f>IF($A400="","",VLOOKUP((VLOOKUP($A400,'[8]DATA WP'!$AH:$BG,5,FALSE)),'[8]4. Dimension Matrix'!$H$20:$I$24,2,FALSE))</f>
        <v/>
      </c>
      <c r="E400" s="42" t="str">
        <f>IF($A400="","",VLOOKUP(VLOOKUP($A400,'[8]DATA WP'!$AH:$BG,12,FALSE),'[8]2. Imprints Matrix'!$A:$E,4,FALSE))</f>
        <v/>
      </c>
      <c r="F400" s="43" t="str">
        <f>IF($A400="","",VLOOKUP($A400,'[8]DATA WP'!$AH:$BG,4,FALSE))</f>
        <v/>
      </c>
      <c r="G400" s="42" t="str">
        <f>IFERROR(IF(VLOOKUP($A400,'[8]DATA WP'!$AH:$BG,15,FALSE)="YES","FIRM",IF(VLOOKUP($A400,'[8]DATA WP'!$AH:$BG,15,FALSE)="NO","SOR")),"")</f>
        <v/>
      </c>
      <c r="H400" s="44" t="str">
        <f>IF($A400="","",TEXT(VLOOKUP($A400,'[8]DATA WP'!$AH:$BG,13,FALSE),"dd/mm/yy"))</f>
        <v/>
      </c>
      <c r="I400" s="44"/>
      <c r="J400" s="44"/>
    </row>
    <row r="401" spans="1:10" s="33" customFormat="1" ht="34.5" customHeight="1" x14ac:dyDescent="0.25">
      <c r="A401" s="41" t="str">
        <f>IFERROR(IF(VLOOKUP(ROW()-17,'[8]DATA WP'!$M:$BG,22,FALSE)=0,"",VLOOKUP(ROW()-17,'[8]DATA WP'!$M:$BG,22,FALSE)),"")</f>
        <v/>
      </c>
      <c r="B401" s="41" t="str">
        <f>IF($A401="","",UPPER(VLOOKUP($A401,'[8]DATA WP'!$AH:$BG,2,FALSE)))</f>
        <v/>
      </c>
      <c r="C401" s="41" t="str">
        <f>SUBSTITUTE(IF($A401="","",UPPER(VLOOKUP($A401,'[8]DATA WP'!$AH:$BG,3,FALSE))),",","")</f>
        <v/>
      </c>
      <c r="D401" s="41" t="str">
        <f>IF($A401="","",VLOOKUP((VLOOKUP($A401,'[8]DATA WP'!$AH:$BG,5,FALSE)),'[8]4. Dimension Matrix'!$H$20:$I$24,2,FALSE))</f>
        <v/>
      </c>
      <c r="E401" s="42" t="str">
        <f>IF($A401="","",VLOOKUP(VLOOKUP($A401,'[8]DATA WP'!$AH:$BG,12,FALSE),'[8]2. Imprints Matrix'!$A:$E,4,FALSE))</f>
        <v/>
      </c>
      <c r="F401" s="43" t="str">
        <f>IF($A401="","",VLOOKUP($A401,'[8]DATA WP'!$AH:$BG,4,FALSE))</f>
        <v/>
      </c>
      <c r="G401" s="42" t="str">
        <f>IFERROR(IF(VLOOKUP($A401,'[8]DATA WP'!$AH:$BG,15,FALSE)="YES","FIRM",IF(VLOOKUP($A401,'[8]DATA WP'!$AH:$BG,15,FALSE)="NO","SOR")),"")</f>
        <v/>
      </c>
      <c r="H401" s="44" t="str">
        <f>IF($A401="","",TEXT(VLOOKUP($A401,'[8]DATA WP'!$AH:$BG,13,FALSE),"dd/mm/yy"))</f>
        <v/>
      </c>
      <c r="I401" s="44"/>
      <c r="J401" s="44"/>
    </row>
    <row r="402" spans="1:10" s="33" customFormat="1" ht="34.5" customHeight="1" x14ac:dyDescent="0.25">
      <c r="A402" s="41" t="str">
        <f>IFERROR(IF(VLOOKUP(ROW()-17,'[8]DATA WP'!$M:$BG,22,FALSE)=0,"",VLOOKUP(ROW()-17,'[8]DATA WP'!$M:$BG,22,FALSE)),"")</f>
        <v/>
      </c>
      <c r="B402" s="41" t="str">
        <f>IF($A402="","",UPPER(VLOOKUP($A402,'[8]DATA WP'!$AH:$BG,2,FALSE)))</f>
        <v/>
      </c>
      <c r="C402" s="41" t="str">
        <f>SUBSTITUTE(IF($A402="","",UPPER(VLOOKUP($A402,'[8]DATA WP'!$AH:$BG,3,FALSE))),",","")</f>
        <v/>
      </c>
      <c r="D402" s="41" t="str">
        <f>IF($A402="","",VLOOKUP((VLOOKUP($A402,'[8]DATA WP'!$AH:$BG,5,FALSE)),'[8]4. Dimension Matrix'!$H$20:$I$24,2,FALSE))</f>
        <v/>
      </c>
      <c r="E402" s="42" t="str">
        <f>IF($A402="","",VLOOKUP(VLOOKUP($A402,'[8]DATA WP'!$AH:$BG,12,FALSE),'[8]2. Imprints Matrix'!$A:$E,4,FALSE))</f>
        <v/>
      </c>
      <c r="F402" s="43" t="str">
        <f>IF($A402="","",VLOOKUP($A402,'[8]DATA WP'!$AH:$BG,4,FALSE))</f>
        <v/>
      </c>
      <c r="G402" s="42" t="str">
        <f>IFERROR(IF(VLOOKUP($A402,'[8]DATA WP'!$AH:$BG,15,FALSE)="YES","FIRM",IF(VLOOKUP($A402,'[8]DATA WP'!$AH:$BG,15,FALSE)="NO","SOR")),"")</f>
        <v/>
      </c>
      <c r="H402" s="44" t="str">
        <f>IF($A402="","",TEXT(VLOOKUP($A402,'[8]DATA WP'!$AH:$BG,13,FALSE),"dd/mm/yy"))</f>
        <v/>
      </c>
      <c r="I402" s="44"/>
      <c r="J402" s="44"/>
    </row>
    <row r="403" spans="1:10" s="33" customFormat="1" ht="34.5" customHeight="1" x14ac:dyDescent="0.25">
      <c r="A403" s="41" t="str">
        <f>IFERROR(IF(VLOOKUP(ROW()-17,'[8]DATA WP'!$M:$BG,22,FALSE)=0,"",VLOOKUP(ROW()-17,'[8]DATA WP'!$M:$BG,22,FALSE)),"")</f>
        <v/>
      </c>
      <c r="B403" s="41" t="str">
        <f>IF($A403="","",UPPER(VLOOKUP($A403,'[8]DATA WP'!$AH:$BG,2,FALSE)))</f>
        <v/>
      </c>
      <c r="C403" s="41" t="str">
        <f>SUBSTITUTE(IF($A403="","",UPPER(VLOOKUP($A403,'[8]DATA WP'!$AH:$BG,3,FALSE))),",","")</f>
        <v/>
      </c>
      <c r="D403" s="41" t="str">
        <f>IF($A403="","",VLOOKUP((VLOOKUP($A403,'[8]DATA WP'!$AH:$BG,5,FALSE)),'[8]4. Dimension Matrix'!$H$20:$I$24,2,FALSE))</f>
        <v/>
      </c>
      <c r="E403" s="42" t="str">
        <f>IF($A403="","",VLOOKUP(VLOOKUP($A403,'[8]DATA WP'!$AH:$BG,12,FALSE),'[8]2. Imprints Matrix'!$A:$E,4,FALSE))</f>
        <v/>
      </c>
      <c r="F403" s="43" t="str">
        <f>IF($A403="","",VLOOKUP($A403,'[8]DATA WP'!$AH:$BG,4,FALSE))</f>
        <v/>
      </c>
      <c r="G403" s="42" t="str">
        <f>IFERROR(IF(VLOOKUP($A403,'[8]DATA WP'!$AH:$BG,15,FALSE)="YES","FIRM",IF(VLOOKUP($A403,'[8]DATA WP'!$AH:$BG,15,FALSE)="NO","SOR")),"")</f>
        <v/>
      </c>
      <c r="H403" s="44" t="str">
        <f>IF($A403="","",TEXT(VLOOKUP($A403,'[8]DATA WP'!$AH:$BG,13,FALSE),"dd/mm/yy"))</f>
        <v/>
      </c>
      <c r="I403" s="44"/>
      <c r="J403" s="44"/>
    </row>
    <row r="404" spans="1:10" s="33" customFormat="1" ht="34.5" customHeight="1" x14ac:dyDescent="0.25">
      <c r="A404" s="41" t="str">
        <f>IFERROR(IF(VLOOKUP(ROW()-17,'[8]DATA WP'!$M:$BG,22,FALSE)=0,"",VLOOKUP(ROW()-17,'[8]DATA WP'!$M:$BG,22,FALSE)),"")</f>
        <v/>
      </c>
      <c r="B404" s="41" t="str">
        <f>IF($A404="","",UPPER(VLOOKUP($A404,'[8]DATA WP'!$AH:$BG,2,FALSE)))</f>
        <v/>
      </c>
      <c r="C404" s="41" t="str">
        <f>SUBSTITUTE(IF($A404="","",UPPER(VLOOKUP($A404,'[8]DATA WP'!$AH:$BG,3,FALSE))),",","")</f>
        <v/>
      </c>
      <c r="D404" s="41" t="str">
        <f>IF($A404="","",VLOOKUP((VLOOKUP($A404,'[8]DATA WP'!$AH:$BG,5,FALSE)),'[8]4. Dimension Matrix'!$H$20:$I$24,2,FALSE))</f>
        <v/>
      </c>
      <c r="E404" s="42" t="str">
        <f>IF($A404="","",VLOOKUP(VLOOKUP($A404,'[8]DATA WP'!$AH:$BG,12,FALSE),'[8]2. Imprints Matrix'!$A:$E,4,FALSE))</f>
        <v/>
      </c>
      <c r="F404" s="43" t="str">
        <f>IF($A404="","",VLOOKUP($A404,'[8]DATA WP'!$AH:$BG,4,FALSE))</f>
        <v/>
      </c>
      <c r="G404" s="42" t="str">
        <f>IFERROR(IF(VLOOKUP($A404,'[8]DATA WP'!$AH:$BG,15,FALSE)="YES","FIRM",IF(VLOOKUP($A404,'[8]DATA WP'!$AH:$BG,15,FALSE)="NO","SOR")),"")</f>
        <v/>
      </c>
      <c r="H404" s="44" t="str">
        <f>IF($A404="","",TEXT(VLOOKUP($A404,'[8]DATA WP'!$AH:$BG,13,FALSE),"dd/mm/yy"))</f>
        <v/>
      </c>
      <c r="I404" s="44"/>
      <c r="J404" s="44"/>
    </row>
    <row r="405" spans="1:10" s="33" customFormat="1" ht="34.5" customHeight="1" x14ac:dyDescent="0.25">
      <c r="A405" s="41" t="str">
        <f>IFERROR(IF(VLOOKUP(ROW()-17,'[8]DATA WP'!$M:$BG,22,FALSE)=0,"",VLOOKUP(ROW()-17,'[8]DATA WP'!$M:$BG,22,FALSE)),"")</f>
        <v/>
      </c>
      <c r="B405" s="41" t="str">
        <f>IF($A405="","",UPPER(VLOOKUP($A405,'[8]DATA WP'!$AH:$BG,2,FALSE)))</f>
        <v/>
      </c>
      <c r="C405" s="41" t="str">
        <f>SUBSTITUTE(IF($A405="","",UPPER(VLOOKUP($A405,'[8]DATA WP'!$AH:$BG,3,FALSE))),",","")</f>
        <v/>
      </c>
      <c r="D405" s="41" t="str">
        <f>IF($A405="","",VLOOKUP((VLOOKUP($A405,'[8]DATA WP'!$AH:$BG,5,FALSE)),'[8]4. Dimension Matrix'!$H$20:$I$24,2,FALSE))</f>
        <v/>
      </c>
      <c r="E405" s="42" t="str">
        <f>IF($A405="","",VLOOKUP(VLOOKUP($A405,'[8]DATA WP'!$AH:$BG,12,FALSE),'[8]2. Imprints Matrix'!$A:$E,4,FALSE))</f>
        <v/>
      </c>
      <c r="F405" s="43" t="str">
        <f>IF($A405="","",VLOOKUP($A405,'[8]DATA WP'!$AH:$BG,4,FALSE))</f>
        <v/>
      </c>
      <c r="G405" s="42" t="str">
        <f>IFERROR(IF(VLOOKUP($A405,'[8]DATA WP'!$AH:$BG,15,FALSE)="YES","FIRM",IF(VLOOKUP($A405,'[8]DATA WP'!$AH:$BG,15,FALSE)="NO","SOR")),"")</f>
        <v/>
      </c>
      <c r="H405" s="44" t="str">
        <f>IF($A405="","",TEXT(VLOOKUP($A405,'[8]DATA WP'!$AH:$BG,13,FALSE),"dd/mm/yy"))</f>
        <v/>
      </c>
      <c r="I405" s="44"/>
      <c r="J405" s="44"/>
    </row>
    <row r="406" spans="1:10" s="33" customFormat="1" ht="34.5" customHeight="1" x14ac:dyDescent="0.25">
      <c r="A406" s="41" t="str">
        <f>IFERROR(IF(VLOOKUP(ROW()-17,'[8]DATA WP'!$M:$BG,22,FALSE)=0,"",VLOOKUP(ROW()-17,'[8]DATA WP'!$M:$BG,22,FALSE)),"")</f>
        <v/>
      </c>
      <c r="B406" s="41" t="str">
        <f>IF($A406="","",UPPER(VLOOKUP($A406,'[8]DATA WP'!$AH:$BG,2,FALSE)))</f>
        <v/>
      </c>
      <c r="C406" s="41" t="str">
        <f>SUBSTITUTE(IF($A406="","",UPPER(VLOOKUP($A406,'[8]DATA WP'!$AH:$BG,3,FALSE))),",","")</f>
        <v/>
      </c>
      <c r="D406" s="41" t="str">
        <f>IF($A406="","",VLOOKUP((VLOOKUP($A406,'[8]DATA WP'!$AH:$BG,5,FALSE)),'[8]4. Dimension Matrix'!$H$20:$I$24,2,FALSE))</f>
        <v/>
      </c>
      <c r="E406" s="42" t="str">
        <f>IF($A406="","",VLOOKUP(VLOOKUP($A406,'[8]DATA WP'!$AH:$BG,12,FALSE),'[8]2. Imprints Matrix'!$A:$E,4,FALSE))</f>
        <v/>
      </c>
      <c r="F406" s="43" t="str">
        <f>IF($A406="","",VLOOKUP($A406,'[8]DATA WP'!$AH:$BG,4,FALSE))</f>
        <v/>
      </c>
      <c r="G406" s="42" t="str">
        <f>IFERROR(IF(VLOOKUP($A406,'[8]DATA WP'!$AH:$BG,15,FALSE)="YES","FIRM",IF(VLOOKUP($A406,'[8]DATA WP'!$AH:$BG,15,FALSE)="NO","SOR")),"")</f>
        <v/>
      </c>
      <c r="H406" s="44" t="str">
        <f>IF($A406="","",TEXT(VLOOKUP($A406,'[8]DATA WP'!$AH:$BG,13,FALSE),"dd/mm/yy"))</f>
        <v/>
      </c>
      <c r="I406" s="44"/>
      <c r="J406" s="44"/>
    </row>
    <row r="407" spans="1:10" s="33" customFormat="1" ht="34.5" customHeight="1" x14ac:dyDescent="0.25">
      <c r="A407" s="41" t="str">
        <f>IFERROR(IF(VLOOKUP(ROW()-17,'[8]DATA WP'!$M:$BG,22,FALSE)=0,"",VLOOKUP(ROW()-17,'[8]DATA WP'!$M:$BG,22,FALSE)),"")</f>
        <v/>
      </c>
      <c r="B407" s="41" t="str">
        <f>IF($A407="","",UPPER(VLOOKUP($A407,'[8]DATA WP'!$AH:$BG,2,FALSE)))</f>
        <v/>
      </c>
      <c r="C407" s="41" t="str">
        <f>SUBSTITUTE(IF($A407="","",UPPER(VLOOKUP($A407,'[8]DATA WP'!$AH:$BG,3,FALSE))),",","")</f>
        <v/>
      </c>
      <c r="D407" s="41" t="str">
        <f>IF($A407="","",VLOOKUP((VLOOKUP($A407,'[8]DATA WP'!$AH:$BG,5,FALSE)),'[8]4. Dimension Matrix'!$H$20:$I$24,2,FALSE))</f>
        <v/>
      </c>
      <c r="E407" s="42" t="str">
        <f>IF($A407="","",VLOOKUP(VLOOKUP($A407,'[8]DATA WP'!$AH:$BG,12,FALSE),'[8]2. Imprints Matrix'!$A:$E,4,FALSE))</f>
        <v/>
      </c>
      <c r="F407" s="43" t="str">
        <f>IF($A407="","",VLOOKUP($A407,'[8]DATA WP'!$AH:$BG,4,FALSE))</f>
        <v/>
      </c>
      <c r="G407" s="42" t="str">
        <f>IFERROR(IF(VLOOKUP($A407,'[8]DATA WP'!$AH:$BG,15,FALSE)="YES","FIRM",IF(VLOOKUP($A407,'[8]DATA WP'!$AH:$BG,15,FALSE)="NO","SOR")),"")</f>
        <v/>
      </c>
      <c r="H407" s="44" t="str">
        <f>IF($A407="","",TEXT(VLOOKUP($A407,'[8]DATA WP'!$AH:$BG,13,FALSE),"dd/mm/yy"))</f>
        <v/>
      </c>
      <c r="I407" s="44"/>
      <c r="J407" s="44"/>
    </row>
  </sheetData>
  <autoFilter ref="A17:J102" xr:uid="{00000000-0009-0000-0000-000000000000}">
    <sortState xmlns:xlrd2="http://schemas.microsoft.com/office/spreadsheetml/2017/richdata2" ref="A18:J102">
      <sortCondition ref="J17:J102"/>
    </sortState>
  </autoFilter>
  <mergeCells count="2">
    <mergeCell ref="A2:J2"/>
    <mergeCell ref="A13:J15"/>
  </mergeCells>
  <conditionalFormatting sqref="A18 A89:G89 D23 A87:D88 F87:G88 A90:D91 C33:E33 A19:B24 J18:J24 J26:J32 A25:G32 I59:I81 F19:G24 J87:J88 F90:G91 A92:G102 I89:J102 I19:I57">
    <cfRule type="cellIs" dxfId="16" priority="70" stopIfTrue="1" operator="equal">
      <formula>""</formula>
    </cfRule>
  </conditionalFormatting>
  <conditionalFormatting sqref="B18:I18 C19:E20 H19:H146">
    <cfRule type="cellIs" dxfId="15" priority="69" stopIfTrue="1" operator="equal">
      <formula>""</formula>
    </cfRule>
  </conditionalFormatting>
  <conditionalFormatting sqref="A393:A407 J393:J407">
    <cfRule type="cellIs" dxfId="14" priority="68" stopIfTrue="1" operator="equal">
      <formula>""</formula>
    </cfRule>
  </conditionalFormatting>
  <conditionalFormatting sqref="B393:I407">
    <cfRule type="cellIs" dxfId="13" priority="67" stopIfTrue="1" operator="equal">
      <formula>""</formula>
    </cfRule>
  </conditionalFormatting>
  <conditionalFormatting sqref="C22:C23">
    <cfRule type="cellIs" dxfId="12" priority="28" stopIfTrue="1" operator="equal">
      <formula>""</formula>
    </cfRule>
  </conditionalFormatting>
  <conditionalFormatting sqref="E22:E23">
    <cfRule type="cellIs" dxfId="11" priority="23" stopIfTrue="1" operator="equal">
      <formula>""</formula>
    </cfRule>
  </conditionalFormatting>
  <conditionalFormatting sqref="A86:D86 F86:G86 E86:E88 E90:E91 A33:B33 F33:G33 A34:G79 J33:J86 A81:G85 A80:C80 E80:G80">
    <cfRule type="cellIs" dxfId="10" priority="22" stopIfTrue="1" operator="equal">
      <formula>""</formula>
    </cfRule>
  </conditionalFormatting>
  <conditionalFormatting sqref="D24">
    <cfRule type="cellIs" dxfId="9" priority="15" stopIfTrue="1" operator="equal">
      <formula>""</formula>
    </cfRule>
  </conditionalFormatting>
  <conditionalFormatting sqref="C24">
    <cfRule type="cellIs" dxfId="8" priority="14" stopIfTrue="1" operator="equal">
      <formula>""</formula>
    </cfRule>
  </conditionalFormatting>
  <conditionalFormatting sqref="E24">
    <cfRule type="cellIs" dxfId="7" priority="13" stopIfTrue="1" operator="equal">
      <formula>""</formula>
    </cfRule>
  </conditionalFormatting>
  <conditionalFormatting sqref="I82">
    <cfRule type="cellIs" dxfId="6" priority="8" stopIfTrue="1" operator="equal">
      <formula>""</formula>
    </cfRule>
  </conditionalFormatting>
  <conditionalFormatting sqref="I58">
    <cfRule type="cellIs" dxfId="5" priority="7" stopIfTrue="1" operator="equal">
      <formula>""</formula>
    </cfRule>
  </conditionalFormatting>
  <conditionalFormatting sqref="I87:I88">
    <cfRule type="cellIs" dxfId="4" priority="6" stopIfTrue="1" operator="equal">
      <formula>""</formula>
    </cfRule>
  </conditionalFormatting>
  <conditionalFormatting sqref="I83:I86">
    <cfRule type="cellIs" dxfId="3" priority="5" stopIfTrue="1" operator="equal">
      <formula>""</formula>
    </cfRule>
  </conditionalFormatting>
  <conditionalFormatting sqref="D80 D22">
    <cfRule type="cellIs" dxfId="2" priority="3" stopIfTrue="1" operator="equal">
      <formula>""</formula>
    </cfRule>
  </conditionalFormatting>
  <conditionalFormatting sqref="C21:E21">
    <cfRule type="cellIs" dxfId="1" priority="2" stopIfTrue="1" operator="equal">
      <formula>""</formula>
    </cfRule>
  </conditionalFormatting>
  <conditionalFormatting sqref="A103:G146 I103:J146">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2020-09-02T03:13:24Z</dcterms:modified>
</cp:coreProperties>
</file>