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S:\Sales\Retail Chains\00. WEBSITE &amp; ORDER FORMS\2021\"/>
    </mc:Choice>
  </mc:AlternateContent>
  <xr:revisionPtr revIDLastSave="0" documentId="13_ncr:1_{5543CFF5-F474-444B-BD16-7BA52B3CBD2E}" xr6:coauthVersionLast="46" xr6:coauthVersionMax="46" xr10:uidLastSave="{00000000-0000-0000-0000-000000000000}"/>
  <bookViews>
    <workbookView xWindow="2868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Website!$A$17:$J$104</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Website!$A$1:$J$104</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0" i="2" l="1"/>
  <c r="A336" i="2"/>
  <c r="A332" i="2"/>
  <c r="A328" i="2"/>
  <c r="A339" i="2"/>
  <c r="A335" i="2"/>
  <c r="A331" i="2"/>
  <c r="A327" i="2"/>
  <c r="A338" i="2"/>
  <c r="A334" i="2"/>
  <c r="A330" i="2"/>
  <c r="A326" i="2"/>
  <c r="A337" i="2"/>
  <c r="A333" i="2"/>
  <c r="A329" i="2"/>
  <c r="C333" i="2" l="1"/>
  <c r="G333" i="2"/>
  <c r="D333" i="2"/>
  <c r="H333" i="2"/>
  <c r="F333" i="2"/>
  <c r="B333" i="2"/>
  <c r="E333" i="2"/>
  <c r="C334" i="2"/>
  <c r="G334" i="2"/>
  <c r="H334" i="2"/>
  <c r="D334" i="2"/>
  <c r="B334" i="2"/>
  <c r="F334" i="2"/>
  <c r="E334" i="2"/>
  <c r="C335" i="2"/>
  <c r="G335" i="2"/>
  <c r="H335" i="2"/>
  <c r="D335" i="2"/>
  <c r="F335" i="2"/>
  <c r="B335" i="2"/>
  <c r="E335" i="2"/>
  <c r="C336" i="2"/>
  <c r="G336" i="2"/>
  <c r="D336" i="2"/>
  <c r="H336" i="2"/>
  <c r="B336" i="2"/>
  <c r="E336" i="2"/>
  <c r="F336" i="2"/>
  <c r="C337" i="2"/>
  <c r="G337" i="2"/>
  <c r="D337" i="2"/>
  <c r="H337" i="2"/>
  <c r="B337" i="2"/>
  <c r="F337" i="2"/>
  <c r="E337" i="2"/>
  <c r="C338" i="2"/>
  <c r="G338" i="2"/>
  <c r="D338" i="2"/>
  <c r="H338" i="2"/>
  <c r="F338" i="2"/>
  <c r="B338" i="2"/>
  <c r="E338" i="2"/>
  <c r="C339" i="2"/>
  <c r="G339" i="2"/>
  <c r="H339" i="2"/>
  <c r="D339" i="2"/>
  <c r="B339" i="2"/>
  <c r="E339" i="2"/>
  <c r="F339" i="2"/>
  <c r="C340" i="2"/>
  <c r="G340" i="2"/>
  <c r="H340" i="2"/>
  <c r="D340" i="2"/>
  <c r="B340" i="2"/>
  <c r="F340" i="2"/>
  <c r="E340" i="2"/>
  <c r="C326" i="2"/>
  <c r="G326" i="2"/>
  <c r="D326" i="2"/>
  <c r="H326" i="2"/>
  <c r="B326" i="2"/>
  <c r="F326" i="2"/>
  <c r="E326" i="2"/>
  <c r="C327" i="2"/>
  <c r="G327" i="2"/>
  <c r="H327" i="2"/>
  <c r="D327" i="2"/>
  <c r="F327" i="2"/>
  <c r="B327" i="2"/>
  <c r="E327" i="2"/>
  <c r="C328" i="2"/>
  <c r="G328" i="2"/>
  <c r="H328" i="2"/>
  <c r="D328" i="2"/>
  <c r="B328" i="2"/>
  <c r="E328" i="2"/>
  <c r="F328" i="2"/>
  <c r="C329" i="2"/>
  <c r="G329" i="2"/>
  <c r="H329" i="2"/>
  <c r="D329" i="2"/>
  <c r="B329" i="2"/>
  <c r="F329" i="2"/>
  <c r="E329" i="2"/>
  <c r="C330" i="2"/>
  <c r="G330" i="2"/>
  <c r="D330" i="2"/>
  <c r="H330" i="2"/>
  <c r="F330" i="2"/>
  <c r="B330" i="2"/>
  <c r="E330" i="2"/>
  <c r="C331" i="2"/>
  <c r="G331" i="2"/>
  <c r="D331" i="2"/>
  <c r="H331" i="2"/>
  <c r="B331" i="2"/>
  <c r="F331" i="2"/>
  <c r="E331" i="2"/>
  <c r="C332" i="2"/>
  <c r="G332" i="2"/>
  <c r="D332" i="2"/>
  <c r="H332" i="2"/>
  <c r="B332" i="2"/>
  <c r="E332" i="2"/>
  <c r="F332" i="2"/>
</calcChain>
</file>

<file path=xl/sharedStrings.xml><?xml version="1.0" encoding="utf-8"?>
<sst xmlns="http://schemas.openxmlformats.org/spreadsheetml/2006/main" count="541" uniqueCount="193">
  <si>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</si>
  <si>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</si>
  <si>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</si>
  <si>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</si>
  <si>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</si>
  <si>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</si>
  <si>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</si>
  <si>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</si>
  <si>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</si>
  <si>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</si>
  <si>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</si>
  <si>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</si>
  <si>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</si>
  <si>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</si>
  <si>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</si>
  <si>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</si>
  <si>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</si>
  <si>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</si>
  <si>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</si>
  <si>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</si>
  <si>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AFFIRM PRESS</t>
  </si>
  <si>
    <t>ORCHARD</t>
  </si>
  <si>
    <t>HODDER CHILDRENS</t>
  </si>
  <si>
    <t>BLYTON ENID</t>
  </si>
  <si>
    <t>ENID BLYTON HOD</t>
  </si>
  <si>
    <t>WREN &amp; ROOK</t>
  </si>
  <si>
    <t>WAYLAND</t>
  </si>
  <si>
    <t>LITTLE BROWN US</t>
  </si>
  <si>
    <t>LOTHIAN</t>
  </si>
  <si>
    <t>HODDER PAPERBACKS</t>
  </si>
  <si>
    <t>RUNNING PRESS KIDS</t>
  </si>
  <si>
    <t>H&amp;S FICTION</t>
  </si>
  <si>
    <t>08/06/21</t>
  </si>
  <si>
    <t>11/05/21</t>
  </si>
  <si>
    <t>TAYLOR GEORGIE</t>
  </si>
  <si>
    <t>19/06/20</t>
  </si>
  <si>
    <t>WATTS</t>
  </si>
  <si>
    <t>THE EXPLODING LIFE OF SCARLETT FIFE</t>
  </si>
  <si>
    <t>EVANS MAZ</t>
  </si>
  <si>
    <t>25/05/21</t>
  </si>
  <si>
    <t>BATH TIME: TURTLE</t>
  </si>
  <si>
    <t>PAT-A-CAKE</t>
  </si>
  <si>
    <t>PAT A CAKE</t>
  </si>
  <si>
    <t>BATH TIME: WHALE</t>
  </si>
  <si>
    <t>FIRST BABY DAYS: BATH TIME</t>
  </si>
  <si>
    <t>08/01/19</t>
  </si>
  <si>
    <t>BIG BOOK OF FEELINGS</t>
  </si>
  <si>
    <t>FIRST 100 FARM WORDS</t>
  </si>
  <si>
    <t>FIRST 100 ANIMALS</t>
  </si>
  <si>
    <t>14/01/20</t>
  </si>
  <si>
    <t>FIRST 100 WORDS</t>
  </si>
  <si>
    <t>PEEK-A-BOO BABY: MIAOW</t>
  </si>
  <si>
    <t>PEEK-A-BOO BABY: ROAR</t>
  </si>
  <si>
    <t>Y IS FOR YOGA</t>
  </si>
  <si>
    <t>PAPROCKI GREG</t>
  </si>
  <si>
    <t>01/04/21</t>
  </si>
  <si>
    <t>DON'T PUSH THE BUTTON! LET'S SAY GOOD NIGHT</t>
  </si>
  <si>
    <t>COTTER BILL</t>
  </si>
  <si>
    <t>SUPERPOOP</t>
  </si>
  <si>
    <t>HARPER SAM</t>
  </si>
  <si>
    <t>THE INVISIBLE STRING</t>
  </si>
  <si>
    <t>KARST PATRICE</t>
  </si>
  <si>
    <t>11/12/18</t>
  </si>
  <si>
    <t>UNCLE BOBBY'S WEDDING</t>
  </si>
  <si>
    <t>BRANNEN SARAH</t>
  </si>
  <si>
    <t>FLEA SEEKS DOG</t>
  </si>
  <si>
    <t>MABBITT WILL</t>
  </si>
  <si>
    <t>CHEEKY MONKEY</t>
  </si>
  <si>
    <t>HICKS ZEHRA</t>
  </si>
  <si>
    <t>THERE’S A SHARK IN THE LOO</t>
  </si>
  <si>
    <t>BOYCE SHARON</t>
  </si>
  <si>
    <t>GOODNIGHT, IVY BRIGHT</t>
  </si>
  <si>
    <t>LONG BEN</t>
  </si>
  <si>
    <t>SKADOODLE &amp; SNUG’S MAGNIFICENT PLAN</t>
  </si>
  <si>
    <t>TUOHEY CAROLINE</t>
  </si>
  <si>
    <t>TEN LITTLE DOGS</t>
  </si>
  <si>
    <t>BROWN RUTH</t>
  </si>
  <si>
    <t>SNUG BUGS AND SLEEPING LIONS</t>
  </si>
  <si>
    <t>THOMAS ISABEL</t>
  </si>
  <si>
    <t>GRUMBLE BOATS</t>
  </si>
  <si>
    <t>MCFARLANE SUSANNAH</t>
  </si>
  <si>
    <t>FAIRY!</t>
  </si>
  <si>
    <t>HUTCHINGS MAGGIE</t>
  </si>
  <si>
    <t>PET STORIES</t>
  </si>
  <si>
    <t>THE WIZARDS OF ONCE: NEVER AND FOREVER</t>
  </si>
  <si>
    <t>COWELL CRESSIDA</t>
  </si>
  <si>
    <t>THE WIZARDS OF ONCE</t>
  </si>
  <si>
    <t>08/05/18</t>
  </si>
  <si>
    <t>THE WIZARDS OF ONCE: TWICE MAGIC</t>
  </si>
  <si>
    <t>11/06/19</t>
  </si>
  <si>
    <t>THE WIZARDS OF ONCE: KNOCK THREE TIMES</t>
  </si>
  <si>
    <t>12/05/20</t>
  </si>
  <si>
    <t>THE GREATEST INVENTOR</t>
  </si>
  <si>
    <t>BROOKS BEN</t>
  </si>
  <si>
    <t>QUERCUS</t>
  </si>
  <si>
    <t>THE IMPOSSIBLE BOY</t>
  </si>
  <si>
    <t>INDIGO WILDE AND THE CREATURES AT JELLYBEAN CRESCENT</t>
  </si>
  <si>
    <t>CURNICK PIPPA</t>
  </si>
  <si>
    <t>A GIRL CALLED JUSTICE: A GHOST IN THE GARDEN</t>
  </si>
  <si>
    <t>GRIFFITHS ELLY</t>
  </si>
  <si>
    <t>A GIRL CALLED JUSTICE</t>
  </si>
  <si>
    <t>14/05/19</t>
  </si>
  <si>
    <t>A GIRL CALLED JUSTICE: THE SMUGGLERS' SECRET</t>
  </si>
  <si>
    <t>YOU’VE LET THEM IN</t>
  </si>
  <si>
    <t>MURPHY LOIS</t>
  </si>
  <si>
    <t>VICTORIES GREATER THAN DEATH</t>
  </si>
  <si>
    <t>ANDERS CHARLIE JANE</t>
  </si>
  <si>
    <t>ALL THE BIRDS IN THE SKY</t>
  </si>
  <si>
    <t>01/04/16</t>
  </si>
  <si>
    <t>SPIN THE DAWN</t>
  </si>
  <si>
    <t>LIM ELIZABETH</t>
  </si>
  <si>
    <t>09/03/21</t>
  </si>
  <si>
    <t>UNRAVEL THE DUSK</t>
  </si>
  <si>
    <t>HANI AND ISHU'S GUIDE TO FAKE DATING</t>
  </si>
  <si>
    <t>JAIGIRDAR ADIBA</t>
  </si>
  <si>
    <t>THE HENNA WARS</t>
  </si>
  <si>
    <t>12/01/21</t>
  </si>
  <si>
    <t>FIRE WITH FIRE</t>
  </si>
  <si>
    <t>SORIA DESTINY</t>
  </si>
  <si>
    <t>IN THE RAVENOUS DARK</t>
  </si>
  <si>
    <t>STRICKLAND A.M.</t>
  </si>
  <si>
    <t>WITHERWARD</t>
  </si>
  <si>
    <t>MATHEWSON HANNAH</t>
  </si>
  <si>
    <t>THE PAPER &amp; HEARTS SOCIETY: BOOKISHLY EVER AFTER</t>
  </si>
  <si>
    <t>POWRIE LUCY</t>
  </si>
  <si>
    <t>THE ARCHIVE OF THE FORGOTTEN</t>
  </si>
  <si>
    <t>HACKWITH A. J.</t>
  </si>
  <si>
    <t>THE LIBRARY OF THE UNWRITTEN</t>
  </si>
  <si>
    <t>01/03/20</t>
  </si>
  <si>
    <t>COURT OF LIONS</t>
  </si>
  <si>
    <t>DAUD SOMAIYA</t>
  </si>
  <si>
    <t>MIRAGE</t>
  </si>
  <si>
    <t>21/07/20</t>
  </si>
  <si>
    <t>THEY WENT LEFT</t>
  </si>
  <si>
    <t>HESSE MONICA</t>
  </si>
  <si>
    <t>MY LAST SUMMER WITH CASS</t>
  </si>
  <si>
    <t>CRILLEY MARK</t>
  </si>
  <si>
    <t>PRANKLAB</t>
  </si>
  <si>
    <t>FERRIE CHRIS</t>
  </si>
  <si>
    <t>WHERE'S THE SPORTY POO?</t>
  </si>
  <si>
    <t>HUNTER ALEX</t>
  </si>
  <si>
    <t>POKÉMON: NEW FRIENDS MAGIC PAINTING</t>
  </si>
  <si>
    <t>POKÉMON</t>
  </si>
  <si>
    <t>BRAIN BOOSTERS: UNDER THE SEA PUZZLES</t>
  </si>
  <si>
    <t>BARKER VICKY</t>
  </si>
  <si>
    <t>BRAIN BOOSTERS: DINOSAUR PUZZLES</t>
  </si>
  <si>
    <t>FOLLOW THAT DINOSAUR! – TRACE THE TRAILS</t>
  </si>
  <si>
    <t>FOLLOW THAT UNICORN! – TRACE THE TRAILS</t>
  </si>
  <si>
    <t>THE BOOK OF AUSTRALIAN TREES</t>
  </si>
  <si>
    <t>SIMPSON INGA</t>
  </si>
  <si>
    <t>26/05/21</t>
  </si>
  <si>
    <t>RACHEL'S WAR</t>
  </si>
  <si>
    <t>WILSON MARK</t>
  </si>
  <si>
    <t>MY PERIOD.</t>
  </si>
  <si>
    <t>HILL MILLI</t>
  </si>
  <si>
    <t>A CHILD'S INTRODUCTION TO THE ENVIRONMENT</t>
  </si>
  <si>
    <t>DRISCOLL DENNIS; DRISCOLL MICHAEL</t>
  </si>
  <si>
    <t>A CHILD'S INTRODUCTION TO EGYPTOLOGY</t>
  </si>
  <si>
    <t>ALEXANDER HEATHER</t>
  </si>
  <si>
    <t>THERE'S NO HAM IN HAMBURGERS</t>
  </si>
  <si>
    <t>ZACHMAN KIM</t>
  </si>
  <si>
    <t>ENDANGERED WILDLIFE: RESCUING AMPHIBIANS</t>
  </si>
  <si>
    <t>GANERI ANITA</t>
  </si>
  <si>
    <t>ENDANGERED WILDLIFE: RESCUING BIRDS</t>
  </si>
  <si>
    <t>ENDANGERED WILDLIFE: RESCUING INSECTS AND INVERTEBRATES</t>
  </si>
  <si>
    <t>ENDANGERED WILDLIFE: RESCUING MAMMALS</t>
  </si>
  <si>
    <t>ENDANGERED WILDLIFE: RESCUING OCEAN LIFE</t>
  </si>
  <si>
    <t>ENDANGERED WILDLIFE: RESCUING REPTILES</t>
  </si>
  <si>
    <t>EXPERIENCES MATTER: ELEPHANT HAS A BROTHER</t>
  </si>
  <si>
    <t>GRAVES SUE</t>
  </si>
  <si>
    <t>EXPERIENCES MATTER: GIRAFFE GOES TO THE DOCTOR</t>
  </si>
  <si>
    <t>EXPERIENCES MATTER: LITTLE TIGER STARTS SCHOOL</t>
  </si>
  <si>
    <t>EXPERIENCES MATTER: RHINO MAKES A FRIEND</t>
  </si>
  <si>
    <t>FAMOUS FIRSTS: FIRST MEN TO CONQUER EVEREST</t>
  </si>
  <si>
    <t>HUBBARD BEN</t>
  </si>
  <si>
    <t>PHOTO WORD BOOK: FRUIT</t>
  </si>
  <si>
    <t>LLOYD CAMILLA</t>
  </si>
  <si>
    <t>PHOTO WORD BOOK: VEGETABLES</t>
  </si>
  <si>
    <t>PREDATOR VS PREY: HOW EAGLES AND OTHER BIRDS ATTACK</t>
  </si>
  <si>
    <t>HARRIS TIM</t>
  </si>
  <si>
    <t>PREDATOR VS PREY: HOW LIONS AND OTHER MAMMALS ATTACK</t>
  </si>
  <si>
    <t>PREDATOR VS PREY: HOW SHARKS AND OTHER FISH ATTACK</t>
  </si>
  <si>
    <t>PREDATOR VS PREY: HOW SNAKES AND OTHER REPTILES ATTACK</t>
  </si>
  <si>
    <t>PREDATOR VS PREY: HOW SPIDERS AND OTHER INVERTEBRATES ATTACK</t>
  </si>
  <si>
    <t>THE OCEANS EXPLORED: OCEAN HABITATS</t>
  </si>
  <si>
    <t>MARTIN CLAUDIA</t>
  </si>
  <si>
    <t>THE OCEANS EXPLORED: OCEAN LIFE</t>
  </si>
  <si>
    <t>THE OCEANS EXPLORED: OCEAN POLLUTION</t>
  </si>
  <si>
    <t>THE OCEANS EXPLORED: OCEANS AT WORK</t>
  </si>
  <si>
    <r>
      <t xml:space="preserve">New title orders and point of sale orders must be with Alliance Distribution Services by </t>
    </r>
    <r>
      <rPr>
        <b/>
        <sz val="10"/>
        <color rgb="FFFF0000"/>
        <rFont val="Tahoma"/>
        <family val="2"/>
      </rPr>
      <t>14 April 2021</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</si>
  <si>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HACHETTE NZ ORDER FORM: JUNE KIDS 2021</t>
  </si>
  <si>
    <t>NEWSOUTH BOOKS</t>
  </si>
  <si>
    <t>BLACK DOG KIDS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</si>
</sst>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8">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left" vertical="top"/>
    </xf>
    <xf numFmtId="14" fontId="2" fillId="0" borderId="0" xfId="801" applyNumberFormat="1" applyFont="1" applyFill="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2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340"/>
  <sheetViews>
    <sheetView tabSelected="1" view="pageBreakPreview" zoomScaleNormal="100" zoomScaleSheetLayoutView="100" workbookViewId="0">
      <selection activeCell="D97" sqref="D97"/>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8" width="10.28515625" style="34" bestFit="1" customWidth="1"/>
    <col min="9" max="9" width="10.28515625" style="61" customWidth="1"/>
    <col min="10" max="10" width="10.28515625" style="34" bestFit="1" customWidth="1"/>
    <col min="11" max="16384" width="9.140625" style="7"/>
  </cols>
  <sheetData>
    <row r="1" spans="1:10" x14ac:dyDescent="0.25">
      <c r="A1" s="1"/>
      <c r="B1" s="2"/>
      <c r="C1" s="2"/>
      <c r="D1" s="3"/>
      <c r="E1" s="4"/>
      <c r="F1" s="5"/>
      <c r="G1" s="3"/>
      <c r="H1" s="6"/>
      <c r="I1" s="53"/>
      <c r="J1" s="52"/>
    </row>
    <row r="2" spans="1:10" ht="23.25" customHeight="1" x14ac:dyDescent="0.25">
      <c r="A2" s="62" t="s">
        <v>190</v>
      </c>
      <c r="B2" s="63"/>
      <c r="C2" s="63"/>
      <c r="D2" s="63"/>
      <c r="E2" s="63"/>
      <c r="F2" s="63"/>
      <c r="G2" s="63"/>
      <c r="H2" s="63"/>
      <c r="I2" s="64"/>
      <c r="J2" s="65"/>
    </row>
    <row r="3" spans="1:10" ht="15" customHeight="1" x14ac:dyDescent="0.25">
      <c r="A3" s="45"/>
      <c r="B3" s="46"/>
      <c r="C3" s="46"/>
      <c r="D3" s="46"/>
      <c r="E3" s="46"/>
      <c r="F3" s="8"/>
      <c r="G3" s="46"/>
      <c r="H3" s="46"/>
      <c r="I3" s="54"/>
      <c r="J3" s="47"/>
    </row>
    <row r="4" spans="1:10" ht="12.75" x14ac:dyDescent="0.25">
      <c r="A4" s="9" t="s">
        <v>0</v>
      </c>
      <c r="B4" s="10"/>
      <c r="C4" s="10"/>
      <c r="D4" s="10"/>
      <c r="E4" s="11"/>
      <c r="F4" s="12"/>
      <c r="G4" s="11"/>
      <c r="H4" s="13"/>
      <c r="I4" s="55"/>
      <c r="J4" s="49"/>
    </row>
    <row r="5" spans="1:10" ht="12.75" x14ac:dyDescent="0.25">
      <c r="A5" s="14"/>
      <c r="B5" s="15" t="s">
        <v>1</v>
      </c>
      <c r="C5" s="10"/>
      <c r="D5" s="10"/>
      <c r="E5" s="11"/>
      <c r="F5" s="12"/>
      <c r="G5" s="11"/>
      <c r="H5" s="13"/>
      <c r="I5" s="55"/>
      <c r="J5" s="49"/>
    </row>
    <row r="6" spans="1:10" ht="12.75" x14ac:dyDescent="0.25">
      <c r="A6" s="14"/>
      <c r="B6" s="15" t="s">
        <v>16</v>
      </c>
      <c r="C6" s="10"/>
      <c r="D6" s="10"/>
      <c r="E6" s="11"/>
      <c r="F6" s="12"/>
      <c r="G6" s="11"/>
      <c r="H6" s="13"/>
      <c r="I6" s="55"/>
      <c r="J6" s="49"/>
    </row>
    <row r="7" spans="1:10" ht="12.75" x14ac:dyDescent="0.25">
      <c r="A7" s="14"/>
      <c r="B7" s="15" t="s">
        <v>2</v>
      </c>
      <c r="C7" s="10"/>
      <c r="D7" s="10"/>
      <c r="E7" s="11"/>
      <c r="F7" s="12"/>
      <c r="G7" s="11"/>
      <c r="H7" s="13"/>
      <c r="I7" s="55"/>
      <c r="J7" s="49"/>
    </row>
    <row r="8" spans="1:10" ht="27" customHeight="1" x14ac:dyDescent="0.25">
      <c r="A8" s="14" t="s">
        <v>3</v>
      </c>
      <c r="B8" s="16"/>
      <c r="C8" s="16"/>
      <c r="D8" s="16"/>
      <c r="E8" s="17"/>
      <c r="F8" s="18"/>
      <c r="G8" s="17"/>
      <c r="H8" s="19"/>
      <c r="I8" s="56"/>
      <c r="J8" s="51"/>
    </row>
    <row r="9" spans="1:10" ht="27" customHeight="1" x14ac:dyDescent="0.25">
      <c r="A9" s="14" t="s">
        <v>4</v>
      </c>
      <c r="B9" s="20"/>
      <c r="C9" s="20"/>
      <c r="D9" s="20"/>
      <c r="E9" s="21"/>
      <c r="F9" s="22"/>
      <c r="G9" s="21"/>
      <c r="H9" s="23"/>
      <c r="I9" s="57"/>
      <c r="J9" s="50"/>
    </row>
    <row r="10" spans="1:10" ht="27" customHeight="1" x14ac:dyDescent="0.25">
      <c r="A10" s="14" t="s">
        <v>5</v>
      </c>
      <c r="B10" s="20"/>
      <c r="C10" s="20"/>
      <c r="D10" s="15" t="s">
        <v>6</v>
      </c>
      <c r="E10" s="11"/>
      <c r="F10" s="22"/>
      <c r="G10" s="21"/>
      <c r="H10" s="23"/>
      <c r="I10" s="57"/>
      <c r="J10" s="50"/>
    </row>
    <row r="11" spans="1:10" ht="12.75" x14ac:dyDescent="0.25">
      <c r="A11" s="14"/>
      <c r="B11" s="10"/>
      <c r="C11" s="10"/>
      <c r="D11" s="10"/>
      <c r="E11" s="11"/>
      <c r="F11" s="12"/>
      <c r="G11" s="11"/>
      <c r="H11" s="13"/>
      <c r="I11" s="55"/>
      <c r="J11" s="49"/>
    </row>
    <row r="12" spans="1:10" ht="12.75" x14ac:dyDescent="0.25">
      <c r="A12" s="14"/>
      <c r="B12" s="10"/>
      <c r="C12" s="10"/>
      <c r="D12" s="10"/>
      <c r="E12" s="11"/>
      <c r="F12" s="12"/>
      <c r="G12" s="11"/>
      <c r="H12" s="13"/>
      <c r="I12" s="55"/>
      <c r="J12" s="49"/>
    </row>
    <row r="13" spans="1:10" ht="10.5" customHeight="1" x14ac:dyDescent="0.25">
      <c r="A13" s="66" t="s">
        <v>189</v>
      </c>
      <c r="B13" s="67"/>
      <c r="C13" s="67"/>
      <c r="D13" s="67"/>
      <c r="E13" s="67"/>
      <c r="F13" s="67"/>
      <c r="G13" s="67"/>
      <c r="H13" s="67"/>
      <c r="I13" s="68"/>
      <c r="J13" s="69"/>
    </row>
    <row r="14" spans="1:10" ht="15" customHeight="1" x14ac:dyDescent="0.25">
      <c r="A14" s="70"/>
      <c r="B14" s="71"/>
      <c r="C14" s="71"/>
      <c r="D14" s="71"/>
      <c r="E14" s="71"/>
      <c r="F14" s="71"/>
      <c r="G14" s="71"/>
      <c r="H14" s="71"/>
      <c r="I14" s="72"/>
      <c r="J14" s="73"/>
    </row>
    <row r="15" spans="1:10" ht="15" customHeight="1" x14ac:dyDescent="0.25">
      <c r="A15" s="74"/>
      <c r="B15" s="75"/>
      <c r="C15" s="75"/>
      <c r="D15" s="75"/>
      <c r="E15" s="75"/>
      <c r="F15" s="75"/>
      <c r="G15" s="75"/>
      <c r="H15" s="75"/>
      <c r="I15" s="76"/>
      <c r="J15" s="77"/>
    </row>
    <row r="16" spans="1:10" ht="13.5" thickBot="1" x14ac:dyDescent="0.3">
      <c r="A16" s="24"/>
      <c r="B16" s="25"/>
      <c r="C16" s="25"/>
      <c r="D16" s="25"/>
      <c r="E16" s="26"/>
      <c r="F16" s="27"/>
      <c r="G16" s="26"/>
      <c r="H16" s="28"/>
      <c r="I16" s="58"/>
      <c r="J16" s="48"/>
    </row>
    <row r="17" spans="1:10" s="32" customFormat="1" ht="34.5" customHeight="1" x14ac:dyDescent="0.25">
      <c r="A17" s="40" t="s">
        <v>7</v>
      </c>
      <c r="B17" s="29" t="s">
        <v>8</v>
      </c>
      <c r="C17" s="29" t="s">
        <v>9</v>
      </c>
      <c r="D17" s="29" t="s">
        <v>10</v>
      </c>
      <c r="E17" s="29" t="s">
        <v>11</v>
      </c>
      <c r="F17" s="30" t="s">
        <v>12</v>
      </c>
      <c r="G17" s="29" t="s">
        <v>15</v>
      </c>
      <c r="H17" s="31" t="s">
        <v>13</v>
      </c>
      <c r="I17" s="59"/>
      <c r="J17" s="31" t="s">
        <v>14</v>
      </c>
    </row>
    <row r="18" spans="1:10" s="33" customFormat="1" ht="35.1" customHeight="1" x14ac:dyDescent="0.25">
      <c r="A18" s="41">
        <v>9781444957679</v>
      </c>
      <c r="B18" s="41" t="s">
        <v>37</v>
      </c>
      <c r="C18" s="41" t="s">
        <v>38</v>
      </c>
      <c r="D18" s="41" t="s">
        <v>19</v>
      </c>
      <c r="E18" s="42" t="s">
        <v>22</v>
      </c>
      <c r="F18" s="43">
        <v>18.989999999999998</v>
      </c>
      <c r="G18" s="42" t="s">
        <v>17</v>
      </c>
      <c r="H18" s="44" t="s">
        <v>39</v>
      </c>
      <c r="I18" s="44"/>
      <c r="J18" s="41"/>
    </row>
    <row r="19" spans="1:10" s="33" customFormat="1" ht="35.1" customHeight="1" x14ac:dyDescent="0.25">
      <c r="A19" s="41">
        <v>9781526383181</v>
      </c>
      <c r="B19" s="41" t="s">
        <v>40</v>
      </c>
      <c r="C19" s="41" t="s">
        <v>41</v>
      </c>
      <c r="D19" s="41" t="s">
        <v>18</v>
      </c>
      <c r="E19" s="42" t="s">
        <v>42</v>
      </c>
      <c r="F19" s="43">
        <v>16.989999999999998</v>
      </c>
      <c r="G19" s="42" t="s">
        <v>17</v>
      </c>
      <c r="H19" s="44" t="s">
        <v>39</v>
      </c>
      <c r="I19" s="44"/>
      <c r="J19" s="41"/>
    </row>
    <row r="20" spans="1:10" s="33" customFormat="1" ht="35.1" customHeight="1" x14ac:dyDescent="0.25">
      <c r="A20" s="41">
        <v>9781526383198</v>
      </c>
      <c r="B20" s="41" t="s">
        <v>43</v>
      </c>
      <c r="C20" s="41" t="s">
        <v>41</v>
      </c>
      <c r="D20" s="41" t="s">
        <v>18</v>
      </c>
      <c r="E20" s="42" t="s">
        <v>42</v>
      </c>
      <c r="F20" s="43">
        <v>16.989999999999998</v>
      </c>
      <c r="G20" s="42" t="s">
        <v>17</v>
      </c>
      <c r="H20" s="44" t="s">
        <v>39</v>
      </c>
      <c r="I20" s="44"/>
      <c r="J20" s="41"/>
    </row>
    <row r="21" spans="1:10" s="33" customFormat="1" ht="35.1" customHeight="1" x14ac:dyDescent="0.25">
      <c r="A21" s="41">
        <v>9781526381354</v>
      </c>
      <c r="B21" s="41" t="s">
        <v>44</v>
      </c>
      <c r="C21" s="41" t="s">
        <v>41</v>
      </c>
      <c r="D21" s="41" t="s">
        <v>18</v>
      </c>
      <c r="E21" s="42" t="s">
        <v>42</v>
      </c>
      <c r="F21" s="43">
        <v>18.989999999999998</v>
      </c>
      <c r="G21" s="42" t="s">
        <v>17</v>
      </c>
      <c r="H21" s="44" t="s">
        <v>45</v>
      </c>
      <c r="I21" s="44"/>
      <c r="J21" s="41"/>
    </row>
    <row r="22" spans="1:10" s="33" customFormat="1" ht="35.1" customHeight="1" x14ac:dyDescent="0.25">
      <c r="A22" s="41">
        <v>9781526383037</v>
      </c>
      <c r="B22" s="41" t="s">
        <v>46</v>
      </c>
      <c r="C22" s="41" t="s">
        <v>41</v>
      </c>
      <c r="D22" s="41" t="s">
        <v>18</v>
      </c>
      <c r="E22" s="42" t="s">
        <v>42</v>
      </c>
      <c r="F22" s="43">
        <v>16.989999999999998</v>
      </c>
      <c r="G22" s="42" t="s">
        <v>17</v>
      </c>
      <c r="H22" s="44" t="s">
        <v>39</v>
      </c>
      <c r="I22" s="44"/>
      <c r="J22" s="41"/>
    </row>
    <row r="23" spans="1:10" s="33" customFormat="1" ht="35.1" customHeight="1" x14ac:dyDescent="0.25">
      <c r="A23" s="41">
        <v>9781526383020</v>
      </c>
      <c r="B23" s="41" t="s">
        <v>47</v>
      </c>
      <c r="C23" s="41" t="s">
        <v>41</v>
      </c>
      <c r="D23" s="41" t="s">
        <v>18</v>
      </c>
      <c r="E23" s="42" t="s">
        <v>42</v>
      </c>
      <c r="F23" s="43">
        <v>19.989999999999998</v>
      </c>
      <c r="G23" s="42" t="s">
        <v>17</v>
      </c>
      <c r="H23" s="44" t="s">
        <v>39</v>
      </c>
      <c r="I23" s="44"/>
      <c r="J23" s="41"/>
    </row>
    <row r="24" spans="1:10" s="33" customFormat="1" ht="35.1" customHeight="1" x14ac:dyDescent="0.25">
      <c r="A24" s="41">
        <v>9781526382290</v>
      </c>
      <c r="B24" s="41" t="s">
        <v>48</v>
      </c>
      <c r="C24" s="41" t="s">
        <v>41</v>
      </c>
      <c r="D24" s="41" t="s">
        <v>18</v>
      </c>
      <c r="E24" s="42" t="s">
        <v>42</v>
      </c>
      <c r="F24" s="43">
        <v>19.989999999999998</v>
      </c>
      <c r="G24" s="42" t="s">
        <v>17</v>
      </c>
      <c r="H24" s="44" t="s">
        <v>49</v>
      </c>
      <c r="I24" s="44"/>
      <c r="J24" s="41"/>
    </row>
    <row r="25" spans="1:10" s="33" customFormat="1" ht="35.1" customHeight="1" x14ac:dyDescent="0.25">
      <c r="A25" s="41">
        <v>9781526382283</v>
      </c>
      <c r="B25" s="41" t="s">
        <v>50</v>
      </c>
      <c r="C25" s="41" t="s">
        <v>41</v>
      </c>
      <c r="D25" s="41" t="s">
        <v>18</v>
      </c>
      <c r="E25" s="42" t="s">
        <v>42</v>
      </c>
      <c r="F25" s="43">
        <v>19.989999999999998</v>
      </c>
      <c r="G25" s="42" t="s">
        <v>17</v>
      </c>
      <c r="H25" s="44" t="s">
        <v>49</v>
      </c>
      <c r="I25" s="44"/>
    </row>
    <row r="26" spans="1:10" s="33" customFormat="1" ht="35.1" customHeight="1" x14ac:dyDescent="0.25">
      <c r="A26" s="41">
        <v>9781526382825</v>
      </c>
      <c r="B26" s="41" t="s">
        <v>51</v>
      </c>
      <c r="C26" s="41" t="s">
        <v>41</v>
      </c>
      <c r="D26" s="41" t="s">
        <v>18</v>
      </c>
      <c r="E26" s="42" t="s">
        <v>42</v>
      </c>
      <c r="F26" s="43">
        <v>16.989999999999998</v>
      </c>
      <c r="G26" s="42" t="s">
        <v>17</v>
      </c>
      <c r="H26" s="44" t="s">
        <v>39</v>
      </c>
      <c r="I26" s="44"/>
      <c r="J26" s="41"/>
    </row>
    <row r="27" spans="1:10" s="33" customFormat="1" ht="35.1" customHeight="1" x14ac:dyDescent="0.25">
      <c r="A27" s="41">
        <v>9781526382832</v>
      </c>
      <c r="B27" s="41" t="s">
        <v>52</v>
      </c>
      <c r="C27" s="41" t="s">
        <v>41</v>
      </c>
      <c r="D27" s="41" t="s">
        <v>18</v>
      </c>
      <c r="E27" s="42" t="s">
        <v>42</v>
      </c>
      <c r="F27" s="43">
        <v>16.989999999999998</v>
      </c>
      <c r="G27" s="42" t="s">
        <v>17</v>
      </c>
      <c r="H27" s="44" t="s">
        <v>39</v>
      </c>
      <c r="I27" s="44"/>
      <c r="J27" s="41"/>
    </row>
    <row r="28" spans="1:10" s="33" customFormat="1" ht="35.1" customHeight="1" x14ac:dyDescent="0.25">
      <c r="A28" s="41">
        <v>9781423654315</v>
      </c>
      <c r="B28" s="41" t="s">
        <v>53</v>
      </c>
      <c r="C28" s="41" t="s">
        <v>54</v>
      </c>
      <c r="D28" s="41" t="s">
        <v>18</v>
      </c>
      <c r="E28" s="42" t="s">
        <v>191</v>
      </c>
      <c r="F28" s="43">
        <v>18.989999999999998</v>
      </c>
      <c r="G28" s="42" t="s">
        <v>17</v>
      </c>
      <c r="H28" s="44" t="s">
        <v>55</v>
      </c>
      <c r="I28" s="44"/>
      <c r="J28" s="41"/>
    </row>
    <row r="29" spans="1:10" s="33" customFormat="1" ht="35.1" customHeight="1" x14ac:dyDescent="0.25">
      <c r="A29" s="41">
        <v>9781728220604</v>
      </c>
      <c r="B29" s="41" t="s">
        <v>56</v>
      </c>
      <c r="C29" s="41" t="s">
        <v>57</v>
      </c>
      <c r="D29" s="41" t="s">
        <v>18</v>
      </c>
      <c r="E29" s="42" t="s">
        <v>191</v>
      </c>
      <c r="F29" s="43">
        <v>16.989999999999998</v>
      </c>
      <c r="G29" s="42" t="s">
        <v>17</v>
      </c>
      <c r="H29" s="44" t="s">
        <v>55</v>
      </c>
      <c r="I29" s="44"/>
      <c r="J29" s="41"/>
    </row>
    <row r="30" spans="1:10" s="33" customFormat="1" ht="35.1" customHeight="1" x14ac:dyDescent="0.25">
      <c r="A30" s="41">
        <v>9781444956863</v>
      </c>
      <c r="B30" s="41" t="s">
        <v>58</v>
      </c>
      <c r="C30" s="41" t="s">
        <v>59</v>
      </c>
      <c r="D30" s="41" t="s">
        <v>19</v>
      </c>
      <c r="E30" s="42" t="s">
        <v>22</v>
      </c>
      <c r="F30" s="43">
        <v>19.989999999999998</v>
      </c>
      <c r="G30" s="42" t="s">
        <v>17</v>
      </c>
      <c r="H30" s="44" t="s">
        <v>39</v>
      </c>
      <c r="I30" s="44"/>
      <c r="J30" s="41"/>
    </row>
    <row r="31" spans="1:10" s="33" customFormat="1" ht="35.1" customHeight="1" x14ac:dyDescent="0.25">
      <c r="A31" s="41">
        <v>9780316486231</v>
      </c>
      <c r="B31" s="41" t="s">
        <v>60</v>
      </c>
      <c r="C31" s="41" t="s">
        <v>61</v>
      </c>
      <c r="D31" s="41" t="s">
        <v>19</v>
      </c>
      <c r="E31" s="42" t="s">
        <v>27</v>
      </c>
      <c r="F31" s="43">
        <v>19.989999999999998</v>
      </c>
      <c r="G31" s="42" t="s">
        <v>17</v>
      </c>
      <c r="H31" s="44" t="s">
        <v>62</v>
      </c>
      <c r="I31" s="44"/>
      <c r="J31" s="41"/>
    </row>
    <row r="32" spans="1:10" s="33" customFormat="1" ht="35.1" customHeight="1" x14ac:dyDescent="0.25">
      <c r="A32" s="41">
        <v>9781444960945</v>
      </c>
      <c r="B32" s="41" t="s">
        <v>63</v>
      </c>
      <c r="C32" s="41" t="s">
        <v>64</v>
      </c>
      <c r="D32" s="41" t="s">
        <v>19</v>
      </c>
      <c r="E32" s="42" t="s">
        <v>22</v>
      </c>
      <c r="F32" s="43">
        <v>19.989999999999998</v>
      </c>
      <c r="G32" s="42" t="s">
        <v>17</v>
      </c>
      <c r="H32" s="44" t="s">
        <v>39</v>
      </c>
      <c r="I32" s="44"/>
      <c r="J32" s="41"/>
    </row>
    <row r="33" spans="1:10" s="33" customFormat="1" ht="35.1" customHeight="1" x14ac:dyDescent="0.25">
      <c r="A33" s="41">
        <v>9781444950786</v>
      </c>
      <c r="B33" s="41" t="s">
        <v>65</v>
      </c>
      <c r="C33" s="41" t="s">
        <v>66</v>
      </c>
      <c r="D33" s="41" t="s">
        <v>19</v>
      </c>
      <c r="E33" s="42" t="s">
        <v>22</v>
      </c>
      <c r="F33" s="43">
        <v>19.989999999999998</v>
      </c>
      <c r="G33" s="42" t="s">
        <v>17</v>
      </c>
      <c r="H33" s="44" t="s">
        <v>39</v>
      </c>
      <c r="I33" s="44"/>
      <c r="J33" s="41"/>
    </row>
    <row r="34" spans="1:10" s="33" customFormat="1" ht="35.1" customHeight="1" x14ac:dyDescent="0.25">
      <c r="A34" s="41">
        <v>9781444950021</v>
      </c>
      <c r="B34" s="41" t="s">
        <v>67</v>
      </c>
      <c r="C34" s="41" t="s">
        <v>68</v>
      </c>
      <c r="D34" s="41" t="s">
        <v>19</v>
      </c>
      <c r="E34" s="42" t="s">
        <v>22</v>
      </c>
      <c r="F34" s="43">
        <v>19.989999999999998</v>
      </c>
      <c r="G34" s="42" t="s">
        <v>17</v>
      </c>
      <c r="H34" s="44" t="s">
        <v>39</v>
      </c>
      <c r="I34" s="44"/>
      <c r="J34" s="41"/>
    </row>
    <row r="35" spans="1:10" s="33" customFormat="1" ht="35.1" customHeight="1" x14ac:dyDescent="0.25">
      <c r="A35" s="41">
        <v>9780648728733</v>
      </c>
      <c r="B35" s="41" t="s">
        <v>69</v>
      </c>
      <c r="C35" s="41" t="s">
        <v>70</v>
      </c>
      <c r="D35" s="41" t="s">
        <v>19</v>
      </c>
      <c r="E35" s="42" t="s">
        <v>191</v>
      </c>
      <c r="F35" s="43">
        <v>19.989999999999998</v>
      </c>
      <c r="G35" s="42" t="s">
        <v>17</v>
      </c>
      <c r="H35" s="44" t="s">
        <v>55</v>
      </c>
      <c r="I35" s="44"/>
      <c r="J35" s="41"/>
    </row>
    <row r="36" spans="1:10" s="33" customFormat="1" ht="35.1" customHeight="1" x14ac:dyDescent="0.25">
      <c r="A36" s="41">
        <v>9781925804720</v>
      </c>
      <c r="B36" s="41" t="s">
        <v>71</v>
      </c>
      <c r="C36" s="41" t="s">
        <v>72</v>
      </c>
      <c r="D36" s="41" t="s">
        <v>19</v>
      </c>
      <c r="E36" s="42" t="s">
        <v>191</v>
      </c>
      <c r="F36" s="43">
        <v>19.989999999999998</v>
      </c>
      <c r="G36" s="42" t="s">
        <v>17</v>
      </c>
      <c r="H36" s="44" t="s">
        <v>55</v>
      </c>
      <c r="I36" s="44"/>
      <c r="J36" s="41"/>
    </row>
    <row r="37" spans="1:10" s="33" customFormat="1" ht="35.1" customHeight="1" x14ac:dyDescent="0.25">
      <c r="A37" s="41">
        <v>9780648728740</v>
      </c>
      <c r="B37" s="41" t="s">
        <v>73</v>
      </c>
      <c r="C37" s="41" t="s">
        <v>74</v>
      </c>
      <c r="D37" s="41" t="s">
        <v>19</v>
      </c>
      <c r="E37" s="42" t="s">
        <v>191</v>
      </c>
      <c r="F37" s="43">
        <v>19.989999999999998</v>
      </c>
      <c r="G37" s="42" t="s">
        <v>17</v>
      </c>
      <c r="H37" s="44" t="s">
        <v>55</v>
      </c>
      <c r="I37" s="44"/>
      <c r="J37" s="41"/>
    </row>
    <row r="38" spans="1:10" s="33" customFormat="1" ht="35.1" customHeight="1" x14ac:dyDescent="0.25">
      <c r="A38" s="41">
        <v>9781912650538</v>
      </c>
      <c r="B38" s="41" t="s">
        <v>75</v>
      </c>
      <c r="C38" s="41" t="s">
        <v>76</v>
      </c>
      <c r="D38" s="41" t="s">
        <v>18</v>
      </c>
      <c r="E38" s="42" t="s">
        <v>191</v>
      </c>
      <c r="F38" s="43">
        <v>29.99</v>
      </c>
      <c r="G38" s="42" t="s">
        <v>17</v>
      </c>
      <c r="H38" s="44" t="s">
        <v>55</v>
      </c>
      <c r="I38" s="44"/>
      <c r="J38" s="41"/>
    </row>
    <row r="39" spans="1:10" s="33" customFormat="1" ht="35.1" customHeight="1" x14ac:dyDescent="0.25">
      <c r="A39" s="41">
        <v>9781526362575</v>
      </c>
      <c r="B39" s="41" t="s">
        <v>77</v>
      </c>
      <c r="C39" s="41" t="s">
        <v>78</v>
      </c>
      <c r="D39" s="41" t="s">
        <v>18</v>
      </c>
      <c r="E39" s="42" t="s">
        <v>25</v>
      </c>
      <c r="F39" s="43">
        <v>29.99</v>
      </c>
      <c r="G39" s="42" t="s">
        <v>17</v>
      </c>
      <c r="H39" s="44" t="s">
        <v>39</v>
      </c>
      <c r="I39" s="44"/>
      <c r="J39" s="41"/>
    </row>
    <row r="40" spans="1:10" s="33" customFormat="1" ht="35.1" customHeight="1" x14ac:dyDescent="0.25">
      <c r="A40" s="41">
        <v>9781925712919</v>
      </c>
      <c r="B40" s="41" t="s">
        <v>79</v>
      </c>
      <c r="C40" s="41" t="s">
        <v>80</v>
      </c>
      <c r="D40" s="41" t="s">
        <v>18</v>
      </c>
      <c r="E40" s="42" t="s">
        <v>20</v>
      </c>
      <c r="F40" s="43">
        <v>29.99</v>
      </c>
      <c r="G40" s="42" t="s">
        <v>17</v>
      </c>
      <c r="H40" s="44" t="s">
        <v>39</v>
      </c>
      <c r="I40" s="44"/>
      <c r="J40" s="41"/>
    </row>
    <row r="41" spans="1:10" s="33" customFormat="1" ht="35.1" customHeight="1" x14ac:dyDescent="0.25">
      <c r="A41" s="41">
        <v>9781922400772</v>
      </c>
      <c r="B41" s="41" t="s">
        <v>81</v>
      </c>
      <c r="C41" s="41" t="s">
        <v>82</v>
      </c>
      <c r="D41" s="41" t="s">
        <v>18</v>
      </c>
      <c r="E41" s="42" t="s">
        <v>20</v>
      </c>
      <c r="F41" s="43">
        <v>24.99</v>
      </c>
      <c r="G41" s="42" t="s">
        <v>17</v>
      </c>
      <c r="H41" s="44" t="s">
        <v>39</v>
      </c>
      <c r="I41" s="44"/>
      <c r="J41" s="41"/>
    </row>
    <row r="42" spans="1:10" s="33" customFormat="1" ht="35.1" customHeight="1" x14ac:dyDescent="0.25">
      <c r="A42" s="41">
        <v>9781444954302</v>
      </c>
      <c r="B42" s="41" t="s">
        <v>83</v>
      </c>
      <c r="C42" s="41" t="s">
        <v>23</v>
      </c>
      <c r="D42" s="41" t="s">
        <v>19</v>
      </c>
      <c r="E42" s="42" t="s">
        <v>24</v>
      </c>
      <c r="F42" s="43">
        <v>19.989999999999998</v>
      </c>
      <c r="G42" s="42" t="s">
        <v>17</v>
      </c>
      <c r="H42" s="44" t="s">
        <v>32</v>
      </c>
      <c r="I42" s="44"/>
      <c r="J42" s="41"/>
    </row>
    <row r="43" spans="1:10" s="33" customFormat="1" ht="35.1" customHeight="1" x14ac:dyDescent="0.25">
      <c r="A43" s="41">
        <v>9781444957136</v>
      </c>
      <c r="B43" s="41" t="s">
        <v>84</v>
      </c>
      <c r="C43" s="41" t="s">
        <v>85</v>
      </c>
      <c r="D43" s="41" t="s">
        <v>19</v>
      </c>
      <c r="E43" s="42" t="s">
        <v>22</v>
      </c>
      <c r="F43" s="43">
        <v>19.989999999999998</v>
      </c>
      <c r="G43" s="42" t="s">
        <v>17</v>
      </c>
      <c r="H43" s="44" t="s">
        <v>39</v>
      </c>
      <c r="I43" s="44"/>
      <c r="J43" s="41"/>
    </row>
    <row r="44" spans="1:10" s="33" customFormat="1" ht="35.1" customHeight="1" x14ac:dyDescent="0.25">
      <c r="A44" s="41">
        <v>9781444936728</v>
      </c>
      <c r="B44" s="41" t="s">
        <v>86</v>
      </c>
      <c r="C44" s="41" t="s">
        <v>85</v>
      </c>
      <c r="D44" s="41" t="s">
        <v>19</v>
      </c>
      <c r="E44" s="42" t="s">
        <v>22</v>
      </c>
      <c r="F44" s="43">
        <v>19.989999999999998</v>
      </c>
      <c r="G44" s="42" t="s">
        <v>17</v>
      </c>
      <c r="H44" s="44" t="s">
        <v>87</v>
      </c>
      <c r="I44" s="44"/>
      <c r="J44" s="41"/>
    </row>
    <row r="45" spans="1:10" s="33" customFormat="1" ht="35.1" customHeight="1" x14ac:dyDescent="0.25">
      <c r="A45" s="41">
        <v>9781444941432</v>
      </c>
      <c r="B45" s="41" t="s">
        <v>88</v>
      </c>
      <c r="C45" s="41" t="s">
        <v>85</v>
      </c>
      <c r="D45" s="41" t="s">
        <v>19</v>
      </c>
      <c r="E45" s="42" t="s">
        <v>22</v>
      </c>
      <c r="F45" s="43">
        <v>19.989999999999998</v>
      </c>
      <c r="G45" s="42" t="s">
        <v>17</v>
      </c>
      <c r="H45" s="44" t="s">
        <v>89</v>
      </c>
      <c r="I45" s="44"/>
      <c r="J45" s="41"/>
    </row>
    <row r="46" spans="1:10" s="33" customFormat="1" ht="35.1" customHeight="1" x14ac:dyDescent="0.25">
      <c r="A46" s="41">
        <v>9781444941456</v>
      </c>
      <c r="B46" s="41" t="s">
        <v>90</v>
      </c>
      <c r="C46" s="41" t="s">
        <v>85</v>
      </c>
      <c r="D46" s="41" t="s">
        <v>19</v>
      </c>
      <c r="E46" s="42" t="s">
        <v>22</v>
      </c>
      <c r="F46" s="43">
        <v>19.989999999999998</v>
      </c>
      <c r="G46" s="42" t="s">
        <v>17</v>
      </c>
      <c r="H46" s="44" t="s">
        <v>91</v>
      </c>
      <c r="I46" s="44"/>
      <c r="J46" s="41"/>
    </row>
    <row r="47" spans="1:10" s="33" customFormat="1" ht="35.1" customHeight="1" x14ac:dyDescent="0.25">
      <c r="A47" s="41">
        <v>9781786541147</v>
      </c>
      <c r="B47" s="41" t="s">
        <v>92</v>
      </c>
      <c r="C47" s="41" t="s">
        <v>93</v>
      </c>
      <c r="D47" s="41" t="s">
        <v>19</v>
      </c>
      <c r="E47" s="42" t="s">
        <v>94</v>
      </c>
      <c r="F47" s="43">
        <v>19.989999999999998</v>
      </c>
      <c r="G47" s="42" t="s">
        <v>17</v>
      </c>
      <c r="H47" s="44" t="s">
        <v>32</v>
      </c>
      <c r="I47" s="44"/>
      <c r="J47" s="41"/>
    </row>
    <row r="48" spans="1:10" s="33" customFormat="1" ht="35.1" customHeight="1" x14ac:dyDescent="0.25">
      <c r="A48" s="41">
        <v>9781786541048</v>
      </c>
      <c r="B48" s="41" t="s">
        <v>95</v>
      </c>
      <c r="C48" s="41" t="s">
        <v>93</v>
      </c>
      <c r="D48" s="41" t="s">
        <v>19</v>
      </c>
      <c r="E48" s="42" t="s">
        <v>94</v>
      </c>
      <c r="F48" s="43">
        <v>18.989999999999998</v>
      </c>
      <c r="G48" s="42" t="s">
        <v>17</v>
      </c>
      <c r="H48" s="44" t="s">
        <v>35</v>
      </c>
      <c r="I48" s="44"/>
      <c r="J48" s="41"/>
    </row>
    <row r="49" spans="1:10" s="33" customFormat="1" ht="35.1" customHeight="1" x14ac:dyDescent="0.25">
      <c r="A49" s="41">
        <v>9781444954975</v>
      </c>
      <c r="B49" s="41" t="s">
        <v>96</v>
      </c>
      <c r="C49" s="41" t="s">
        <v>97</v>
      </c>
      <c r="D49" s="41" t="s">
        <v>18</v>
      </c>
      <c r="E49" s="42" t="s">
        <v>22</v>
      </c>
      <c r="F49" s="43">
        <v>24.99</v>
      </c>
      <c r="G49" s="42" t="s">
        <v>17</v>
      </c>
      <c r="H49" s="44" t="s">
        <v>32</v>
      </c>
      <c r="I49" s="44"/>
      <c r="J49" s="41"/>
    </row>
    <row r="50" spans="1:10" s="33" customFormat="1" ht="35.1" customHeight="1" x14ac:dyDescent="0.25">
      <c r="A50" s="41">
        <v>9781786541338</v>
      </c>
      <c r="B50" s="41" t="s">
        <v>98</v>
      </c>
      <c r="C50" s="41" t="s">
        <v>99</v>
      </c>
      <c r="D50" s="41" t="s">
        <v>19</v>
      </c>
      <c r="E50" s="42" t="s">
        <v>94</v>
      </c>
      <c r="F50" s="43">
        <v>18.989999999999998</v>
      </c>
      <c r="G50" s="42" t="s">
        <v>17</v>
      </c>
      <c r="H50" s="44" t="s">
        <v>39</v>
      </c>
      <c r="I50" s="44"/>
      <c r="J50" s="41"/>
    </row>
    <row r="51" spans="1:10" s="33" customFormat="1" ht="35.1" customHeight="1" x14ac:dyDescent="0.25">
      <c r="A51" s="41">
        <v>9781786540591</v>
      </c>
      <c r="B51" s="41" t="s">
        <v>100</v>
      </c>
      <c r="C51" s="41" t="s">
        <v>99</v>
      </c>
      <c r="D51" s="41" t="s">
        <v>19</v>
      </c>
      <c r="E51" s="42" t="s">
        <v>94</v>
      </c>
      <c r="F51" s="43">
        <v>18.989999999999998</v>
      </c>
      <c r="G51" s="42" t="s">
        <v>17</v>
      </c>
      <c r="H51" s="44" t="s">
        <v>101</v>
      </c>
      <c r="I51" s="44"/>
      <c r="J51" s="41"/>
    </row>
    <row r="52" spans="1:10" s="33" customFormat="1" ht="35.1" customHeight="1" x14ac:dyDescent="0.25">
      <c r="A52" s="41">
        <v>9781786540577</v>
      </c>
      <c r="B52" s="41" t="s">
        <v>102</v>
      </c>
      <c r="C52" s="41" t="s">
        <v>99</v>
      </c>
      <c r="D52" s="41" t="s">
        <v>19</v>
      </c>
      <c r="E52" s="42" t="s">
        <v>94</v>
      </c>
      <c r="F52" s="43">
        <v>18.989999999999998</v>
      </c>
      <c r="G52" s="42" t="s">
        <v>17</v>
      </c>
      <c r="H52" s="44" t="s">
        <v>91</v>
      </c>
      <c r="I52" s="44"/>
      <c r="J52" s="41"/>
    </row>
    <row r="53" spans="1:10" s="33" customFormat="1" ht="35.1" customHeight="1" x14ac:dyDescent="0.25">
      <c r="A53" s="41">
        <v>9781925760699</v>
      </c>
      <c r="B53" s="41" t="s">
        <v>103</v>
      </c>
      <c r="C53" s="41" t="s">
        <v>104</v>
      </c>
      <c r="D53" s="41" t="s">
        <v>19</v>
      </c>
      <c r="E53" s="42" t="s">
        <v>191</v>
      </c>
      <c r="F53" s="43">
        <v>19.989999999999998</v>
      </c>
      <c r="G53" s="42" t="s">
        <v>17</v>
      </c>
      <c r="H53" s="44" t="s">
        <v>55</v>
      </c>
      <c r="I53" s="44"/>
      <c r="J53" s="41"/>
    </row>
    <row r="54" spans="1:10" s="33" customFormat="1" ht="35.1" customHeight="1" x14ac:dyDescent="0.25">
      <c r="A54" s="41">
        <v>9781789094725</v>
      </c>
      <c r="B54" s="41" t="s">
        <v>105</v>
      </c>
      <c r="C54" s="41" t="s">
        <v>106</v>
      </c>
      <c r="D54" s="41" t="s">
        <v>19</v>
      </c>
      <c r="E54" s="42" t="s">
        <v>191</v>
      </c>
      <c r="F54" s="43">
        <v>24.99</v>
      </c>
      <c r="G54" s="42" t="s">
        <v>17</v>
      </c>
      <c r="H54" s="44" t="s">
        <v>55</v>
      </c>
      <c r="I54" s="44"/>
      <c r="J54" s="41"/>
    </row>
    <row r="55" spans="1:10" s="33" customFormat="1" ht="35.1" customHeight="1" x14ac:dyDescent="0.25">
      <c r="A55" s="41">
        <v>9781785650550</v>
      </c>
      <c r="B55" s="41" t="s">
        <v>107</v>
      </c>
      <c r="C55" s="41" t="s">
        <v>106</v>
      </c>
      <c r="D55" s="41" t="s">
        <v>19</v>
      </c>
      <c r="E55" s="42" t="s">
        <v>191</v>
      </c>
      <c r="F55" s="43">
        <v>22.99</v>
      </c>
      <c r="G55" s="42" t="s">
        <v>17</v>
      </c>
      <c r="H55" s="44" t="s">
        <v>108</v>
      </c>
      <c r="I55" s="44"/>
      <c r="J55" s="41"/>
    </row>
    <row r="56" spans="1:10" s="33" customFormat="1" ht="35.1" customHeight="1" x14ac:dyDescent="0.25">
      <c r="A56" s="41">
        <v>9781529362909</v>
      </c>
      <c r="B56" s="41" t="s">
        <v>109</v>
      </c>
      <c r="C56" s="41" t="s">
        <v>110</v>
      </c>
      <c r="D56" s="41" t="s">
        <v>19</v>
      </c>
      <c r="E56" s="42" t="s">
        <v>29</v>
      </c>
      <c r="F56" s="43">
        <v>19.989999999999998</v>
      </c>
      <c r="G56" s="42" t="s">
        <v>17</v>
      </c>
      <c r="H56" s="44" t="s">
        <v>111</v>
      </c>
      <c r="I56" s="44"/>
      <c r="J56" s="41"/>
    </row>
    <row r="57" spans="1:10" s="33" customFormat="1" ht="35.1" customHeight="1" x14ac:dyDescent="0.25">
      <c r="A57" s="41">
        <v>9781529362916</v>
      </c>
      <c r="B57" s="41" t="s">
        <v>112</v>
      </c>
      <c r="C57" s="41" t="s">
        <v>110</v>
      </c>
      <c r="D57" s="41" t="s">
        <v>19</v>
      </c>
      <c r="E57" s="42" t="s">
        <v>29</v>
      </c>
      <c r="F57" s="43">
        <v>19.989999999999998</v>
      </c>
      <c r="G57" s="42" t="s">
        <v>17</v>
      </c>
      <c r="H57" s="44" t="s">
        <v>33</v>
      </c>
      <c r="I57" s="44"/>
      <c r="J57" s="41"/>
    </row>
    <row r="58" spans="1:10" s="33" customFormat="1" ht="35.1" customHeight="1" x14ac:dyDescent="0.25">
      <c r="A58" s="41">
        <v>9781444962246</v>
      </c>
      <c r="B58" s="41" t="s">
        <v>113</v>
      </c>
      <c r="C58" s="41" t="s">
        <v>114</v>
      </c>
      <c r="D58" s="41" t="s">
        <v>19</v>
      </c>
      <c r="E58" s="42" t="s">
        <v>22</v>
      </c>
      <c r="F58" s="43">
        <v>19.989999999999998</v>
      </c>
      <c r="G58" s="42" t="s">
        <v>17</v>
      </c>
      <c r="H58" s="44" t="s">
        <v>39</v>
      </c>
      <c r="I58" s="44"/>
      <c r="J58" s="41"/>
    </row>
    <row r="59" spans="1:10" s="33" customFormat="1" ht="35.1" customHeight="1" x14ac:dyDescent="0.25">
      <c r="A59" s="41">
        <v>9781444962208</v>
      </c>
      <c r="B59" s="41" t="s">
        <v>115</v>
      </c>
      <c r="C59" s="41" t="s">
        <v>114</v>
      </c>
      <c r="D59" s="41" t="s">
        <v>19</v>
      </c>
      <c r="E59" s="42" t="s">
        <v>22</v>
      </c>
      <c r="F59" s="43">
        <v>19.989999999999998</v>
      </c>
      <c r="G59" s="42" t="s">
        <v>17</v>
      </c>
      <c r="H59" s="44" t="s">
        <v>116</v>
      </c>
      <c r="I59" s="44"/>
      <c r="J59" s="41"/>
    </row>
    <row r="60" spans="1:10" s="33" customFormat="1" ht="35.1" customHeight="1" x14ac:dyDescent="0.25">
      <c r="A60" s="41">
        <v>9781529369731</v>
      </c>
      <c r="B60" s="41" t="s">
        <v>117</v>
      </c>
      <c r="C60" s="41" t="s">
        <v>118</v>
      </c>
      <c r="D60" s="41" t="s">
        <v>19</v>
      </c>
      <c r="E60" s="42" t="s">
        <v>31</v>
      </c>
      <c r="F60" s="43">
        <v>24.99</v>
      </c>
      <c r="G60" s="42" t="s">
        <v>17</v>
      </c>
      <c r="H60" s="44" t="s">
        <v>32</v>
      </c>
      <c r="I60" s="44"/>
      <c r="J60" s="41"/>
    </row>
    <row r="61" spans="1:10" s="33" customFormat="1" ht="35.1" customHeight="1" x14ac:dyDescent="0.25">
      <c r="A61" s="41">
        <v>9781529370478</v>
      </c>
      <c r="B61" s="41" t="s">
        <v>119</v>
      </c>
      <c r="C61" s="41" t="s">
        <v>120</v>
      </c>
      <c r="D61" s="41" t="s">
        <v>19</v>
      </c>
      <c r="E61" s="42" t="s">
        <v>31</v>
      </c>
      <c r="F61" s="43">
        <v>24.99</v>
      </c>
      <c r="G61" s="42" t="s">
        <v>17</v>
      </c>
      <c r="H61" s="44" t="s">
        <v>39</v>
      </c>
      <c r="I61" s="44"/>
      <c r="J61" s="41"/>
    </row>
    <row r="62" spans="1:10" s="33" customFormat="1" ht="35.1" customHeight="1" x14ac:dyDescent="0.25">
      <c r="A62" s="41">
        <v>9781789094435</v>
      </c>
      <c r="B62" s="41" t="s">
        <v>121</v>
      </c>
      <c r="C62" s="41" t="s">
        <v>122</v>
      </c>
      <c r="D62" s="41" t="s">
        <v>19</v>
      </c>
      <c r="E62" s="42" t="s">
        <v>191</v>
      </c>
      <c r="F62" s="43">
        <v>22.99</v>
      </c>
      <c r="G62" s="42" t="s">
        <v>17</v>
      </c>
      <c r="H62" s="44" t="s">
        <v>55</v>
      </c>
      <c r="I62" s="44"/>
      <c r="J62" s="41"/>
    </row>
    <row r="63" spans="1:10" s="33" customFormat="1" ht="35.1" customHeight="1" x14ac:dyDescent="0.25">
      <c r="A63" s="41">
        <v>9781444949278</v>
      </c>
      <c r="B63" s="41" t="s">
        <v>123</v>
      </c>
      <c r="C63" s="41" t="s">
        <v>124</v>
      </c>
      <c r="D63" s="41" t="s">
        <v>19</v>
      </c>
      <c r="E63" s="42" t="s">
        <v>22</v>
      </c>
      <c r="F63" s="43">
        <v>19.989999999999998</v>
      </c>
      <c r="G63" s="42" t="s">
        <v>17</v>
      </c>
      <c r="H63" s="44" t="s">
        <v>39</v>
      </c>
      <c r="I63" s="44"/>
      <c r="J63" s="41"/>
    </row>
    <row r="64" spans="1:10" s="33" customFormat="1" ht="35.1" customHeight="1" x14ac:dyDescent="0.25">
      <c r="A64" s="41">
        <v>9781789093193</v>
      </c>
      <c r="B64" s="41" t="s">
        <v>125</v>
      </c>
      <c r="C64" s="41" t="s">
        <v>126</v>
      </c>
      <c r="D64" s="41" t="s">
        <v>19</v>
      </c>
      <c r="E64" s="42" t="s">
        <v>191</v>
      </c>
      <c r="F64" s="43">
        <v>22.99</v>
      </c>
      <c r="G64" s="42" t="s">
        <v>17</v>
      </c>
      <c r="H64" s="44" t="s">
        <v>55</v>
      </c>
      <c r="I64" s="44"/>
      <c r="J64" s="41"/>
    </row>
    <row r="65" spans="1:10" s="33" customFormat="1" ht="35.1" customHeight="1" x14ac:dyDescent="0.25">
      <c r="A65" s="41">
        <v>9781789093179</v>
      </c>
      <c r="B65" s="41" t="s">
        <v>127</v>
      </c>
      <c r="C65" s="41" t="s">
        <v>126</v>
      </c>
      <c r="D65" s="41" t="s">
        <v>19</v>
      </c>
      <c r="E65" s="42" t="s">
        <v>191</v>
      </c>
      <c r="F65" s="43">
        <v>22.99</v>
      </c>
      <c r="G65" s="42" t="s">
        <v>17</v>
      </c>
      <c r="H65" s="44" t="s">
        <v>128</v>
      </c>
      <c r="I65" s="44"/>
      <c r="J65" s="41"/>
    </row>
    <row r="66" spans="1:10" s="33" customFormat="1" ht="35.1" customHeight="1" x14ac:dyDescent="0.25">
      <c r="A66" s="41">
        <v>9781473651777</v>
      </c>
      <c r="B66" s="41" t="s">
        <v>129</v>
      </c>
      <c r="C66" s="41" t="s">
        <v>130</v>
      </c>
      <c r="D66" s="41" t="s">
        <v>19</v>
      </c>
      <c r="E66" s="42" t="s">
        <v>29</v>
      </c>
      <c r="F66" s="43">
        <v>19.989999999999998</v>
      </c>
      <c r="G66" s="42" t="s">
        <v>17</v>
      </c>
      <c r="H66" s="44" t="s">
        <v>39</v>
      </c>
      <c r="I66" s="44"/>
      <c r="J66" s="41"/>
    </row>
    <row r="67" spans="1:10" s="33" customFormat="1" ht="35.1" customHeight="1" x14ac:dyDescent="0.25">
      <c r="A67" s="41">
        <v>9781473651746</v>
      </c>
      <c r="B67" s="41" t="s">
        <v>131</v>
      </c>
      <c r="C67" s="41" t="s">
        <v>130</v>
      </c>
      <c r="D67" s="41" t="s">
        <v>19</v>
      </c>
      <c r="E67" s="42" t="s">
        <v>29</v>
      </c>
      <c r="F67" s="43">
        <v>19.989999999999998</v>
      </c>
      <c r="G67" s="42" t="s">
        <v>17</v>
      </c>
      <c r="H67" s="44" t="s">
        <v>132</v>
      </c>
      <c r="I67" s="44"/>
      <c r="J67" s="41"/>
    </row>
    <row r="68" spans="1:10" s="33" customFormat="1" ht="35.1" customHeight="1" x14ac:dyDescent="0.25">
      <c r="A68" s="41">
        <v>9780316490597</v>
      </c>
      <c r="B68" s="41" t="s">
        <v>133</v>
      </c>
      <c r="C68" s="41" t="s">
        <v>134</v>
      </c>
      <c r="D68" s="41" t="s">
        <v>19</v>
      </c>
      <c r="E68" s="42" t="s">
        <v>27</v>
      </c>
      <c r="F68" s="43">
        <v>19.989999999999998</v>
      </c>
      <c r="G68" s="42" t="s">
        <v>17</v>
      </c>
      <c r="H68" s="44" t="s">
        <v>32</v>
      </c>
      <c r="I68" s="44"/>
      <c r="J68" s="41"/>
    </row>
    <row r="69" spans="1:10" s="33" customFormat="1" ht="35.1" customHeight="1" x14ac:dyDescent="0.25">
      <c r="A69" s="41">
        <v>9780759555457</v>
      </c>
      <c r="B69" s="41" t="s">
        <v>135</v>
      </c>
      <c r="C69" s="41" t="s">
        <v>136</v>
      </c>
      <c r="D69" s="41" t="s">
        <v>19</v>
      </c>
      <c r="E69" s="42" t="s">
        <v>27</v>
      </c>
      <c r="F69" s="43">
        <v>29.99</v>
      </c>
      <c r="G69" s="42" t="s">
        <v>17</v>
      </c>
      <c r="H69" s="44" t="s">
        <v>39</v>
      </c>
      <c r="I69" s="44"/>
      <c r="J69" s="41"/>
    </row>
    <row r="70" spans="1:10" s="33" customFormat="1" ht="35.1" customHeight="1" x14ac:dyDescent="0.25">
      <c r="A70" s="41">
        <v>9781728223742</v>
      </c>
      <c r="B70" s="41" t="s">
        <v>137</v>
      </c>
      <c r="C70" s="41" t="s">
        <v>138</v>
      </c>
      <c r="D70" s="41" t="s">
        <v>19</v>
      </c>
      <c r="E70" s="42" t="s">
        <v>191</v>
      </c>
      <c r="F70" s="43">
        <v>34.99</v>
      </c>
      <c r="G70" s="42" t="s">
        <v>17</v>
      </c>
      <c r="H70" s="44" t="s">
        <v>55</v>
      </c>
      <c r="I70" s="44"/>
      <c r="J70" s="41"/>
    </row>
    <row r="71" spans="1:10" s="33" customFormat="1" ht="35.1" customHeight="1" x14ac:dyDescent="0.25">
      <c r="A71" s="41">
        <v>9781408364994</v>
      </c>
      <c r="B71" s="41" t="s">
        <v>139</v>
      </c>
      <c r="C71" s="41" t="s">
        <v>140</v>
      </c>
      <c r="D71" s="41" t="s">
        <v>19</v>
      </c>
      <c r="E71" s="42" t="s">
        <v>21</v>
      </c>
      <c r="F71" s="43">
        <v>16.989999999999998</v>
      </c>
      <c r="G71" s="42" t="s">
        <v>17</v>
      </c>
      <c r="H71" s="44" t="s">
        <v>32</v>
      </c>
      <c r="I71" s="44"/>
      <c r="J71" s="41"/>
    </row>
    <row r="72" spans="1:10" s="33" customFormat="1" ht="35.1" customHeight="1" x14ac:dyDescent="0.25">
      <c r="A72" s="41">
        <v>9781408363980</v>
      </c>
      <c r="B72" s="41" t="s">
        <v>141</v>
      </c>
      <c r="C72" s="41" t="s">
        <v>142</v>
      </c>
      <c r="D72" s="41" t="s">
        <v>19</v>
      </c>
      <c r="E72" s="42" t="s">
        <v>21</v>
      </c>
      <c r="F72" s="43">
        <v>12.99</v>
      </c>
      <c r="G72" s="42" t="s">
        <v>17</v>
      </c>
      <c r="H72" s="44" t="s">
        <v>32</v>
      </c>
      <c r="I72" s="44"/>
      <c r="J72" s="41"/>
    </row>
    <row r="73" spans="1:10" s="33" customFormat="1" ht="35.1" customHeight="1" x14ac:dyDescent="0.25">
      <c r="A73" s="41">
        <v>9781922419002</v>
      </c>
      <c r="B73" s="41" t="s">
        <v>143</v>
      </c>
      <c r="C73" s="41" t="s">
        <v>144</v>
      </c>
      <c r="D73" s="41" t="s">
        <v>19</v>
      </c>
      <c r="E73" s="42" t="s">
        <v>20</v>
      </c>
      <c r="F73" s="43">
        <v>12.99</v>
      </c>
      <c r="G73" s="42" t="s">
        <v>17</v>
      </c>
      <c r="H73" s="44" t="s">
        <v>39</v>
      </c>
      <c r="I73" s="44"/>
      <c r="J73" s="41"/>
    </row>
    <row r="74" spans="1:10" s="33" customFormat="1" ht="35.1" customHeight="1" x14ac:dyDescent="0.25">
      <c r="A74" s="41">
        <v>9781922419019</v>
      </c>
      <c r="B74" s="41" t="s">
        <v>145</v>
      </c>
      <c r="C74" s="41" t="s">
        <v>144</v>
      </c>
      <c r="D74" s="41" t="s">
        <v>19</v>
      </c>
      <c r="E74" s="42" t="s">
        <v>20</v>
      </c>
      <c r="F74" s="43">
        <v>12.99</v>
      </c>
      <c r="G74" s="42" t="s">
        <v>17</v>
      </c>
      <c r="H74" s="44" t="s">
        <v>39</v>
      </c>
      <c r="I74" s="44"/>
      <c r="J74" s="41"/>
    </row>
    <row r="75" spans="1:10" s="33" customFormat="1" ht="35.1" customHeight="1" x14ac:dyDescent="0.25">
      <c r="A75" s="41">
        <v>9781789584455</v>
      </c>
      <c r="B75" s="41" t="s">
        <v>146</v>
      </c>
      <c r="C75" s="41" t="s">
        <v>34</v>
      </c>
      <c r="D75" s="41" t="s">
        <v>18</v>
      </c>
      <c r="E75" s="42" t="s">
        <v>20</v>
      </c>
      <c r="F75" s="43">
        <v>12.99</v>
      </c>
      <c r="G75" s="42" t="s">
        <v>17</v>
      </c>
      <c r="H75" s="44" t="s">
        <v>39</v>
      </c>
      <c r="I75" s="44"/>
      <c r="J75" s="41"/>
    </row>
    <row r="76" spans="1:10" s="33" customFormat="1" ht="35.1" customHeight="1" x14ac:dyDescent="0.25">
      <c r="A76" s="41">
        <v>9781789584462</v>
      </c>
      <c r="B76" s="41" t="s">
        <v>147</v>
      </c>
      <c r="C76" s="41" t="s">
        <v>34</v>
      </c>
      <c r="D76" s="41" t="s">
        <v>18</v>
      </c>
      <c r="E76" s="42" t="s">
        <v>20</v>
      </c>
      <c r="F76" s="43">
        <v>12.99</v>
      </c>
      <c r="G76" s="42" t="s">
        <v>17</v>
      </c>
      <c r="H76" s="44" t="s">
        <v>39</v>
      </c>
      <c r="I76" s="44"/>
      <c r="J76" s="41"/>
    </row>
    <row r="77" spans="1:10" s="33" customFormat="1" ht="35.1" customHeight="1" x14ac:dyDescent="0.25">
      <c r="A77" s="41">
        <v>9780734418531</v>
      </c>
      <c r="B77" s="41" t="s">
        <v>148</v>
      </c>
      <c r="C77" s="41" t="s">
        <v>149</v>
      </c>
      <c r="D77" s="41" t="s">
        <v>18</v>
      </c>
      <c r="E77" s="42" t="s">
        <v>28</v>
      </c>
      <c r="F77" s="43">
        <v>29.99</v>
      </c>
      <c r="G77" s="42" t="s">
        <v>17</v>
      </c>
      <c r="H77" s="44" t="s">
        <v>150</v>
      </c>
      <c r="I77" s="44"/>
      <c r="J77" s="41"/>
    </row>
    <row r="78" spans="1:10" s="33" customFormat="1" ht="35.1" customHeight="1" x14ac:dyDescent="0.25">
      <c r="A78" s="41">
        <v>9780734420114</v>
      </c>
      <c r="B78" s="41" t="s">
        <v>151</v>
      </c>
      <c r="C78" s="41" t="s">
        <v>152</v>
      </c>
      <c r="D78" s="41" t="s">
        <v>18</v>
      </c>
      <c r="E78" s="42" t="s">
        <v>28</v>
      </c>
      <c r="F78" s="43">
        <v>29.99</v>
      </c>
      <c r="G78" s="42" t="s">
        <v>17</v>
      </c>
      <c r="H78" s="44" t="s">
        <v>150</v>
      </c>
      <c r="I78" s="44"/>
      <c r="J78" s="41"/>
    </row>
    <row r="79" spans="1:10" s="33" customFormat="1" ht="35.1" customHeight="1" x14ac:dyDescent="0.25">
      <c r="A79" s="41">
        <v>9781526363374</v>
      </c>
      <c r="B79" s="41" t="s">
        <v>153</v>
      </c>
      <c r="C79" s="41" t="s">
        <v>154</v>
      </c>
      <c r="D79" s="41" t="s">
        <v>19</v>
      </c>
      <c r="E79" s="42" t="s">
        <v>25</v>
      </c>
      <c r="F79" s="43">
        <v>19.989999999999998</v>
      </c>
      <c r="G79" s="42" t="s">
        <v>17</v>
      </c>
      <c r="H79" s="44" t="s">
        <v>39</v>
      </c>
      <c r="I79" s="44"/>
      <c r="J79" s="41"/>
    </row>
    <row r="80" spans="1:10" s="33" customFormat="1" ht="35.1" customHeight="1" x14ac:dyDescent="0.25">
      <c r="A80" s="41">
        <v>9780762499489</v>
      </c>
      <c r="B80" s="41" t="s">
        <v>155</v>
      </c>
      <c r="C80" s="41" t="s">
        <v>156</v>
      </c>
      <c r="D80" s="41" t="s">
        <v>18</v>
      </c>
      <c r="E80" s="42" t="s">
        <v>192</v>
      </c>
      <c r="F80" s="43">
        <v>34.99</v>
      </c>
      <c r="G80" s="42" t="s">
        <v>17</v>
      </c>
      <c r="H80" s="44" t="s">
        <v>39</v>
      </c>
      <c r="I80" s="44"/>
      <c r="J80" s="41"/>
    </row>
    <row r="81" spans="1:10" s="33" customFormat="1" ht="35.1" customHeight="1" x14ac:dyDescent="0.25">
      <c r="A81" s="41">
        <v>9780762471577</v>
      </c>
      <c r="B81" s="41" t="s">
        <v>157</v>
      </c>
      <c r="C81" s="41" t="s">
        <v>158</v>
      </c>
      <c r="D81" s="41" t="s">
        <v>18</v>
      </c>
      <c r="E81" s="42" t="s">
        <v>192</v>
      </c>
      <c r="F81" s="43">
        <v>34.99</v>
      </c>
      <c r="G81" s="42" t="s">
        <v>17</v>
      </c>
      <c r="H81" s="44" t="s">
        <v>39</v>
      </c>
      <c r="I81" s="44"/>
      <c r="J81" s="41"/>
    </row>
    <row r="82" spans="1:10" s="33" customFormat="1" ht="35.1" customHeight="1" x14ac:dyDescent="0.25">
      <c r="A82" s="41">
        <v>9780762498079</v>
      </c>
      <c r="B82" s="41" t="s">
        <v>159</v>
      </c>
      <c r="C82" s="41" t="s">
        <v>160</v>
      </c>
      <c r="D82" s="41" t="s">
        <v>18</v>
      </c>
      <c r="E82" s="42" t="s">
        <v>30</v>
      </c>
      <c r="F82" s="43">
        <v>27.99</v>
      </c>
      <c r="G82" s="42" t="s">
        <v>17</v>
      </c>
      <c r="H82" s="44" t="s">
        <v>32</v>
      </c>
      <c r="I82" s="44"/>
      <c r="J82" s="41"/>
    </row>
    <row r="83" spans="1:10" s="33" customFormat="1" ht="35.1" customHeight="1" x14ac:dyDescent="0.25">
      <c r="A83" s="41">
        <v>9781526309969</v>
      </c>
      <c r="B83" s="41" t="s">
        <v>161</v>
      </c>
      <c r="C83" s="41" t="s">
        <v>162</v>
      </c>
      <c r="D83" s="41" t="s">
        <v>19</v>
      </c>
      <c r="E83" s="42" t="s">
        <v>26</v>
      </c>
      <c r="F83" s="43">
        <v>23.99</v>
      </c>
      <c r="G83" s="42" t="s">
        <v>17</v>
      </c>
      <c r="H83" s="44" t="s">
        <v>32</v>
      </c>
      <c r="I83" s="44"/>
      <c r="J83" s="41"/>
    </row>
    <row r="84" spans="1:10" customFormat="1" ht="35.1" customHeight="1" x14ac:dyDescent="0.25">
      <c r="A84" s="41">
        <v>9781526309921</v>
      </c>
      <c r="B84" s="41" t="s">
        <v>163</v>
      </c>
      <c r="C84" s="41" t="s">
        <v>162</v>
      </c>
      <c r="D84" s="41" t="s">
        <v>19</v>
      </c>
      <c r="E84" s="42" t="s">
        <v>26</v>
      </c>
      <c r="F84" s="43">
        <v>23.99</v>
      </c>
      <c r="G84" s="42" t="s">
        <v>17</v>
      </c>
      <c r="H84" s="44" t="s">
        <v>32</v>
      </c>
      <c r="I84" s="44"/>
      <c r="J84" s="41"/>
    </row>
    <row r="85" spans="1:10" customFormat="1" ht="35.1" customHeight="1" x14ac:dyDescent="0.25">
      <c r="A85" s="41">
        <v>9781526309983</v>
      </c>
      <c r="B85" s="41" t="s">
        <v>164</v>
      </c>
      <c r="C85" s="41" t="s">
        <v>162</v>
      </c>
      <c r="D85" s="41" t="s">
        <v>19</v>
      </c>
      <c r="E85" s="42" t="s">
        <v>26</v>
      </c>
      <c r="F85" s="43">
        <v>23.99</v>
      </c>
      <c r="G85" s="42" t="s">
        <v>17</v>
      </c>
      <c r="H85" s="44" t="s">
        <v>32</v>
      </c>
      <c r="I85" s="44"/>
      <c r="J85" s="41"/>
    </row>
    <row r="86" spans="1:10" customFormat="1" ht="35.1" customHeight="1" x14ac:dyDescent="0.25">
      <c r="A86" s="41">
        <v>9781526309693</v>
      </c>
      <c r="B86" s="41" t="s">
        <v>165</v>
      </c>
      <c r="C86" s="41" t="s">
        <v>162</v>
      </c>
      <c r="D86" s="41" t="s">
        <v>19</v>
      </c>
      <c r="E86" s="42" t="s">
        <v>26</v>
      </c>
      <c r="F86" s="43">
        <v>23.99</v>
      </c>
      <c r="G86" s="42" t="s">
        <v>17</v>
      </c>
      <c r="H86" s="44" t="s">
        <v>32</v>
      </c>
      <c r="I86" s="44"/>
      <c r="J86" s="41"/>
    </row>
    <row r="87" spans="1:10" customFormat="1" ht="35.1" customHeight="1" x14ac:dyDescent="0.25">
      <c r="A87" s="41">
        <v>9781526309990</v>
      </c>
      <c r="B87" s="41" t="s">
        <v>166</v>
      </c>
      <c r="C87" s="41" t="s">
        <v>162</v>
      </c>
      <c r="D87" s="41" t="s">
        <v>19</v>
      </c>
      <c r="E87" s="42" t="s">
        <v>26</v>
      </c>
      <c r="F87" s="43">
        <v>23.99</v>
      </c>
      <c r="G87" s="42" t="s">
        <v>17</v>
      </c>
      <c r="H87" s="44" t="s">
        <v>32</v>
      </c>
      <c r="I87" s="44"/>
      <c r="J87" s="41"/>
    </row>
    <row r="88" spans="1:10" customFormat="1" ht="35.1" customHeight="1" x14ac:dyDescent="0.25">
      <c r="A88" s="41">
        <v>9781526309945</v>
      </c>
      <c r="B88" s="41" t="s">
        <v>167</v>
      </c>
      <c r="C88" s="41" t="s">
        <v>162</v>
      </c>
      <c r="D88" s="41" t="s">
        <v>19</v>
      </c>
      <c r="E88" s="42" t="s">
        <v>26</v>
      </c>
      <c r="F88" s="43">
        <v>23.99</v>
      </c>
      <c r="G88" s="42" t="s">
        <v>17</v>
      </c>
      <c r="H88" s="44" t="s">
        <v>32</v>
      </c>
      <c r="I88" s="44"/>
      <c r="J88" s="41"/>
    </row>
    <row r="89" spans="1:10" customFormat="1" ht="35.1" customHeight="1" x14ac:dyDescent="0.25">
      <c r="A89" s="41">
        <v>9781445173276</v>
      </c>
      <c r="B89" s="41" t="s">
        <v>168</v>
      </c>
      <c r="C89" s="41" t="s">
        <v>169</v>
      </c>
      <c r="D89" s="41" t="s">
        <v>19</v>
      </c>
      <c r="E89" s="42" t="s">
        <v>36</v>
      </c>
      <c r="F89" s="43">
        <v>19.989999999999998</v>
      </c>
      <c r="G89" s="42" t="s">
        <v>17</v>
      </c>
      <c r="H89" s="44" t="s">
        <v>32</v>
      </c>
      <c r="I89" s="44"/>
      <c r="J89" s="41"/>
    </row>
    <row r="90" spans="1:10" customFormat="1" ht="35.1" customHeight="1" x14ac:dyDescent="0.25">
      <c r="A90" s="41">
        <v>9781445173313</v>
      </c>
      <c r="B90" s="41" t="s">
        <v>170</v>
      </c>
      <c r="C90" s="41" t="s">
        <v>169</v>
      </c>
      <c r="D90" s="41" t="s">
        <v>19</v>
      </c>
      <c r="E90" s="42" t="s">
        <v>36</v>
      </c>
      <c r="F90" s="43">
        <v>19.989999999999998</v>
      </c>
      <c r="G90" s="42" t="s">
        <v>17</v>
      </c>
      <c r="H90" s="44" t="s">
        <v>32</v>
      </c>
      <c r="I90" s="44"/>
      <c r="J90" s="41"/>
    </row>
    <row r="91" spans="1:10" customFormat="1" ht="35.1" customHeight="1" x14ac:dyDescent="0.25">
      <c r="A91" s="41">
        <v>9781445173092</v>
      </c>
      <c r="B91" s="41" t="s">
        <v>171</v>
      </c>
      <c r="C91" s="41" t="s">
        <v>169</v>
      </c>
      <c r="D91" s="41" t="s">
        <v>19</v>
      </c>
      <c r="E91" s="42" t="s">
        <v>36</v>
      </c>
      <c r="F91" s="43">
        <v>19.989999999999998</v>
      </c>
      <c r="G91" s="42" t="s">
        <v>17</v>
      </c>
      <c r="H91" s="44" t="s">
        <v>32</v>
      </c>
      <c r="I91" s="44"/>
      <c r="J91" s="41"/>
    </row>
    <row r="92" spans="1:10" customFormat="1" ht="35.1" customHeight="1" x14ac:dyDescent="0.25">
      <c r="A92" s="41">
        <v>9781445173290</v>
      </c>
      <c r="B92" s="41" t="s">
        <v>172</v>
      </c>
      <c r="C92" s="41" t="s">
        <v>169</v>
      </c>
      <c r="D92" s="41" t="s">
        <v>19</v>
      </c>
      <c r="E92" s="42" t="s">
        <v>36</v>
      </c>
      <c r="F92" s="43">
        <v>19.989999999999998</v>
      </c>
      <c r="G92" s="42" t="s">
        <v>17</v>
      </c>
      <c r="H92" s="44" t="s">
        <v>32</v>
      </c>
      <c r="I92" s="44"/>
      <c r="J92" s="41"/>
    </row>
    <row r="93" spans="1:10" customFormat="1" ht="35.1" customHeight="1" x14ac:dyDescent="0.25">
      <c r="A93" s="41">
        <v>9781526313539</v>
      </c>
      <c r="B93" s="41" t="s">
        <v>173</v>
      </c>
      <c r="C93" s="41" t="s">
        <v>174</v>
      </c>
      <c r="D93" s="41" t="s">
        <v>19</v>
      </c>
      <c r="E93" s="42" t="s">
        <v>26</v>
      </c>
      <c r="F93" s="43">
        <v>23.99</v>
      </c>
      <c r="G93" s="42" t="s">
        <v>17</v>
      </c>
      <c r="H93" s="44" t="s">
        <v>32</v>
      </c>
      <c r="I93" s="44"/>
      <c r="J93" s="41"/>
    </row>
    <row r="94" spans="1:10" customFormat="1" ht="35.1" customHeight="1" x14ac:dyDescent="0.25">
      <c r="A94" s="41">
        <v>9780750288880</v>
      </c>
      <c r="B94" s="41" t="s">
        <v>175</v>
      </c>
      <c r="C94" s="41" t="s">
        <v>176</v>
      </c>
      <c r="D94" s="41" t="s">
        <v>19</v>
      </c>
      <c r="E94" s="42" t="s">
        <v>26</v>
      </c>
      <c r="F94" s="43">
        <v>19.989999999999998</v>
      </c>
      <c r="G94" s="42" t="s">
        <v>17</v>
      </c>
      <c r="H94" s="44" t="s">
        <v>116</v>
      </c>
      <c r="I94" s="44"/>
      <c r="J94" s="41"/>
    </row>
    <row r="95" spans="1:10" customFormat="1" ht="35.1" customHeight="1" x14ac:dyDescent="0.25">
      <c r="A95" s="41">
        <v>9780750288897</v>
      </c>
      <c r="B95" s="41" t="s">
        <v>177</v>
      </c>
      <c r="C95" s="41" t="s">
        <v>176</v>
      </c>
      <c r="D95" s="41" t="s">
        <v>19</v>
      </c>
      <c r="E95" s="42" t="s">
        <v>26</v>
      </c>
      <c r="F95" s="43">
        <v>19.989999999999998</v>
      </c>
      <c r="G95" s="42" t="s">
        <v>17</v>
      </c>
      <c r="H95" s="44" t="s">
        <v>116</v>
      </c>
      <c r="I95" s="44"/>
      <c r="J95" s="41"/>
    </row>
    <row r="96" spans="1:10" customFormat="1" ht="35.1" customHeight="1" x14ac:dyDescent="0.25">
      <c r="A96" s="41">
        <v>9781526314581</v>
      </c>
      <c r="B96" s="41" t="s">
        <v>178</v>
      </c>
      <c r="C96" s="41" t="s">
        <v>179</v>
      </c>
      <c r="D96" s="41" t="s">
        <v>19</v>
      </c>
      <c r="E96" s="42" t="s">
        <v>26</v>
      </c>
      <c r="F96" s="43">
        <v>23.99</v>
      </c>
      <c r="G96" s="42" t="s">
        <v>17</v>
      </c>
      <c r="H96" s="44" t="s">
        <v>32</v>
      </c>
      <c r="I96" s="44"/>
      <c r="J96" s="41"/>
    </row>
    <row r="97" spans="1:10" customFormat="1" ht="35.1" customHeight="1" x14ac:dyDescent="0.25">
      <c r="A97" s="41">
        <v>9781526314451</v>
      </c>
      <c r="B97" s="41" t="s">
        <v>180</v>
      </c>
      <c r="C97" s="41" t="s">
        <v>179</v>
      </c>
      <c r="D97" s="41" t="s">
        <v>19</v>
      </c>
      <c r="E97" s="42" t="s">
        <v>26</v>
      </c>
      <c r="F97" s="43">
        <v>23.99</v>
      </c>
      <c r="G97" s="42" t="s">
        <v>17</v>
      </c>
      <c r="H97" s="44" t="s">
        <v>32</v>
      </c>
      <c r="I97" s="44"/>
      <c r="J97" s="41"/>
    </row>
    <row r="98" spans="1:10" customFormat="1" ht="35.1" customHeight="1" x14ac:dyDescent="0.25">
      <c r="A98" s="41">
        <v>9781526314611</v>
      </c>
      <c r="B98" s="41" t="s">
        <v>181</v>
      </c>
      <c r="C98" s="41" t="s">
        <v>179</v>
      </c>
      <c r="D98" s="41" t="s">
        <v>19</v>
      </c>
      <c r="E98" s="42" t="s">
        <v>26</v>
      </c>
      <c r="F98" s="43">
        <v>23.99</v>
      </c>
      <c r="G98" s="42" t="s">
        <v>17</v>
      </c>
      <c r="H98" s="44" t="s">
        <v>32</v>
      </c>
      <c r="I98" s="44"/>
      <c r="J98" s="41"/>
    </row>
    <row r="99" spans="1:10" customFormat="1" ht="35.1" customHeight="1" x14ac:dyDescent="0.25">
      <c r="A99" s="41">
        <v>9781526314567</v>
      </c>
      <c r="B99" s="41" t="s">
        <v>182</v>
      </c>
      <c r="C99" s="41" t="s">
        <v>179</v>
      </c>
      <c r="D99" s="41" t="s">
        <v>19</v>
      </c>
      <c r="E99" s="42" t="s">
        <v>26</v>
      </c>
      <c r="F99" s="43">
        <v>23.99</v>
      </c>
      <c r="G99" s="42" t="s">
        <v>17</v>
      </c>
      <c r="H99" s="44" t="s">
        <v>32</v>
      </c>
      <c r="I99" s="44"/>
      <c r="J99" s="41"/>
    </row>
    <row r="100" spans="1:10" customFormat="1" ht="35.1" customHeight="1" x14ac:dyDescent="0.25">
      <c r="A100" s="41">
        <v>9781526314635</v>
      </c>
      <c r="B100" s="41" t="s">
        <v>183</v>
      </c>
      <c r="C100" s="41" t="s">
        <v>179</v>
      </c>
      <c r="D100" s="41" t="s">
        <v>19</v>
      </c>
      <c r="E100" s="42" t="s">
        <v>26</v>
      </c>
      <c r="F100" s="43">
        <v>23.99</v>
      </c>
      <c r="G100" s="42" t="s">
        <v>17</v>
      </c>
      <c r="H100" s="44" t="s">
        <v>32</v>
      </c>
      <c r="I100" s="44"/>
      <c r="J100" s="41"/>
    </row>
    <row r="101" spans="1:10" customFormat="1" ht="35.1" customHeight="1" x14ac:dyDescent="0.25">
      <c r="A101" s="41">
        <v>9781526314383</v>
      </c>
      <c r="B101" s="41" t="s">
        <v>184</v>
      </c>
      <c r="C101" s="41" t="s">
        <v>185</v>
      </c>
      <c r="D101" s="41" t="s">
        <v>19</v>
      </c>
      <c r="E101" s="42" t="s">
        <v>26</v>
      </c>
      <c r="F101" s="43">
        <v>23.99</v>
      </c>
      <c r="G101" s="42" t="s">
        <v>17</v>
      </c>
      <c r="H101" s="44" t="s">
        <v>32</v>
      </c>
      <c r="I101" s="44"/>
      <c r="J101" s="41"/>
    </row>
    <row r="102" spans="1:10" customFormat="1" ht="35.1" customHeight="1" x14ac:dyDescent="0.25">
      <c r="A102" s="41">
        <v>9781526314321</v>
      </c>
      <c r="B102" s="41" t="s">
        <v>186</v>
      </c>
      <c r="C102" s="41" t="s">
        <v>185</v>
      </c>
      <c r="D102" s="41" t="s">
        <v>19</v>
      </c>
      <c r="E102" s="42" t="s">
        <v>26</v>
      </c>
      <c r="F102" s="43">
        <v>23.99</v>
      </c>
      <c r="G102" s="42" t="s">
        <v>17</v>
      </c>
      <c r="H102" s="44" t="s">
        <v>32</v>
      </c>
      <c r="I102" s="44"/>
      <c r="J102" s="41"/>
    </row>
    <row r="103" spans="1:10" customFormat="1" ht="35.1" customHeight="1" x14ac:dyDescent="0.25">
      <c r="A103" s="41">
        <v>9781526314345</v>
      </c>
      <c r="B103" s="41" t="s">
        <v>187</v>
      </c>
      <c r="C103" s="41" t="s">
        <v>185</v>
      </c>
      <c r="D103" s="41" t="s">
        <v>19</v>
      </c>
      <c r="E103" s="42" t="s">
        <v>26</v>
      </c>
      <c r="F103" s="43">
        <v>23.99</v>
      </c>
      <c r="G103" s="42" t="s">
        <v>17</v>
      </c>
      <c r="H103" s="44" t="s">
        <v>32</v>
      </c>
      <c r="I103" s="44"/>
      <c r="J103" s="41"/>
    </row>
    <row r="104" spans="1:10" customFormat="1" ht="35.1" customHeight="1" x14ac:dyDescent="0.25">
      <c r="A104" s="41">
        <v>9781526314369</v>
      </c>
      <c r="B104" s="41" t="s">
        <v>188</v>
      </c>
      <c r="C104" s="41" t="s">
        <v>185</v>
      </c>
      <c r="D104" s="41" t="s">
        <v>19</v>
      </c>
      <c r="E104" s="42" t="s">
        <v>26</v>
      </c>
      <c r="F104" s="43">
        <v>23.99</v>
      </c>
      <c r="G104" s="42" t="s">
        <v>17</v>
      </c>
      <c r="H104" s="44" t="s">
        <v>32</v>
      </c>
      <c r="I104" s="44"/>
      <c r="J104" s="41"/>
    </row>
    <row r="105" spans="1:10" s="33" customFormat="1" ht="34.5" customHeight="1" x14ac:dyDescent="0.25">
      <c r="I105" s="60"/>
    </row>
    <row r="106" spans="1:10" s="33" customFormat="1" ht="34.5" customHeight="1" x14ac:dyDescent="0.25">
      <c r="I106" s="60"/>
    </row>
    <row r="107" spans="1:10" s="33" customFormat="1" ht="34.5" customHeight="1" x14ac:dyDescent="0.25">
      <c r="I107" s="60"/>
    </row>
    <row r="108" spans="1:10" s="33" customFormat="1" ht="34.5" customHeight="1" x14ac:dyDescent="0.25">
      <c r="I108" s="60"/>
    </row>
    <row r="109" spans="1:10" s="33" customFormat="1" ht="34.5" customHeight="1" x14ac:dyDescent="0.25">
      <c r="I109" s="60"/>
    </row>
    <row r="110" spans="1:10" s="33" customFormat="1" ht="34.5" customHeight="1" x14ac:dyDescent="0.25">
      <c r="I110" s="60"/>
    </row>
    <row r="111" spans="1:10" s="33" customFormat="1" ht="34.5" customHeight="1" x14ac:dyDescent="0.25">
      <c r="I111" s="60"/>
    </row>
    <row r="112" spans="1:10" s="33" customFormat="1" ht="34.5" customHeight="1" x14ac:dyDescent="0.25">
      <c r="I112" s="60"/>
    </row>
    <row r="113" spans="9:9" s="33" customFormat="1" ht="34.5" customHeight="1" x14ac:dyDescent="0.25">
      <c r="I113" s="60"/>
    </row>
    <row r="114" spans="9:9" s="33" customFormat="1" ht="34.5" customHeight="1" x14ac:dyDescent="0.25">
      <c r="I114" s="60"/>
    </row>
    <row r="115" spans="9:9" s="33" customFormat="1" ht="34.5" customHeight="1" x14ac:dyDescent="0.25">
      <c r="I115" s="60"/>
    </row>
    <row r="116" spans="9:9" s="33" customFormat="1" ht="34.5" customHeight="1" x14ac:dyDescent="0.25">
      <c r="I116" s="60"/>
    </row>
    <row r="117" spans="9:9" s="33" customFormat="1" ht="34.5" customHeight="1" x14ac:dyDescent="0.25">
      <c r="I117" s="60"/>
    </row>
    <row r="118" spans="9:9" s="33" customFormat="1" ht="34.5" customHeight="1" x14ac:dyDescent="0.25">
      <c r="I118" s="60"/>
    </row>
    <row r="119" spans="9:9" s="33" customFormat="1" ht="34.5" customHeight="1" x14ac:dyDescent="0.25">
      <c r="I119" s="60"/>
    </row>
    <row r="120" spans="9:9" s="33" customFormat="1" ht="34.5" customHeight="1" x14ac:dyDescent="0.25">
      <c r="I120" s="60"/>
    </row>
    <row r="121" spans="9:9" s="33" customFormat="1" ht="34.5" customHeight="1" x14ac:dyDescent="0.25">
      <c r="I121" s="60"/>
    </row>
    <row r="122" spans="9:9" s="33" customFormat="1" ht="34.5" customHeight="1" x14ac:dyDescent="0.25">
      <c r="I122" s="60"/>
    </row>
    <row r="123" spans="9:9" s="33" customFormat="1" ht="34.5" customHeight="1" x14ac:dyDescent="0.25">
      <c r="I123" s="60"/>
    </row>
    <row r="124" spans="9:9" s="33" customFormat="1" ht="34.5" customHeight="1" x14ac:dyDescent="0.25">
      <c r="I124" s="60"/>
    </row>
    <row r="125" spans="9:9" s="33" customFormat="1" ht="34.5" customHeight="1" x14ac:dyDescent="0.25">
      <c r="I125" s="60"/>
    </row>
    <row r="126" spans="9:9" s="33" customFormat="1" ht="34.5" customHeight="1" x14ac:dyDescent="0.25">
      <c r="I126" s="60"/>
    </row>
    <row r="127" spans="9:9" s="33" customFormat="1" ht="34.5" customHeight="1" x14ac:dyDescent="0.25">
      <c r="I127" s="60"/>
    </row>
    <row r="128" spans="9:9" s="33" customFormat="1" ht="34.5" customHeight="1" x14ac:dyDescent="0.25">
      <c r="I128" s="60"/>
    </row>
    <row r="129" spans="9:9" s="33" customFormat="1" ht="34.5" customHeight="1" x14ac:dyDescent="0.25">
      <c r="I129" s="60"/>
    </row>
    <row r="130" spans="9:9" s="33" customFormat="1" ht="34.5" customHeight="1" x14ac:dyDescent="0.25">
      <c r="I130" s="60"/>
    </row>
    <row r="131" spans="9:9" s="33" customFormat="1" ht="34.5" customHeight="1" x14ac:dyDescent="0.25">
      <c r="I131" s="60"/>
    </row>
    <row r="132" spans="9:9" s="33" customFormat="1" ht="34.5" customHeight="1" x14ac:dyDescent="0.25">
      <c r="I132" s="60"/>
    </row>
    <row r="133" spans="9:9" s="33" customFormat="1" ht="34.5" customHeight="1" x14ac:dyDescent="0.25">
      <c r="I133" s="60"/>
    </row>
    <row r="134" spans="9:9" s="33" customFormat="1" ht="34.5" customHeight="1" x14ac:dyDescent="0.25">
      <c r="I134" s="60"/>
    </row>
    <row r="135" spans="9:9" s="33" customFormat="1" ht="34.5" customHeight="1" x14ac:dyDescent="0.25">
      <c r="I135" s="60"/>
    </row>
    <row r="136" spans="9:9" s="33" customFormat="1" ht="34.5" customHeight="1" x14ac:dyDescent="0.25">
      <c r="I136" s="60"/>
    </row>
    <row r="137" spans="9:9" s="33" customFormat="1" ht="34.5" customHeight="1" x14ac:dyDescent="0.25">
      <c r="I137" s="60"/>
    </row>
    <row r="138" spans="9:9" s="33" customFormat="1" ht="34.5" customHeight="1" x14ac:dyDescent="0.25">
      <c r="I138" s="60"/>
    </row>
    <row r="139" spans="9:9" s="33" customFormat="1" ht="34.5" customHeight="1" x14ac:dyDescent="0.25">
      <c r="I139" s="60"/>
    </row>
    <row r="140" spans="9:9" s="33" customFormat="1" ht="34.5" customHeight="1" x14ac:dyDescent="0.25">
      <c r="I140" s="60"/>
    </row>
    <row r="141" spans="9:9" s="33" customFormat="1" ht="34.5" customHeight="1" x14ac:dyDescent="0.25">
      <c r="I141" s="60"/>
    </row>
    <row r="142" spans="9:9" s="33" customFormat="1" ht="34.5" customHeight="1" x14ac:dyDescent="0.25">
      <c r="I142" s="60"/>
    </row>
    <row r="143" spans="9:9" s="33" customFormat="1" ht="34.5" customHeight="1" x14ac:dyDescent="0.25">
      <c r="I143" s="60"/>
    </row>
    <row r="144" spans="9:9" s="33" customFormat="1" ht="34.5" customHeight="1" x14ac:dyDescent="0.25">
      <c r="I144" s="60"/>
    </row>
    <row r="145" spans="9:9" s="33" customFormat="1" ht="34.5" customHeight="1" x14ac:dyDescent="0.25">
      <c r="I145" s="60"/>
    </row>
    <row r="146" spans="9:9" s="33" customFormat="1" ht="34.5" customHeight="1" x14ac:dyDescent="0.25">
      <c r="I146" s="60"/>
    </row>
    <row r="147" spans="9:9" s="33" customFormat="1" ht="34.5" customHeight="1" x14ac:dyDescent="0.25">
      <c r="I147" s="60"/>
    </row>
    <row r="148" spans="9:9" s="33" customFormat="1" ht="34.5" customHeight="1" x14ac:dyDescent="0.25">
      <c r="I148" s="60"/>
    </row>
    <row r="149" spans="9:9" s="33" customFormat="1" ht="34.5" customHeight="1" x14ac:dyDescent="0.25">
      <c r="I149" s="60"/>
    </row>
    <row r="150" spans="9:9" s="33" customFormat="1" ht="34.5" customHeight="1" x14ac:dyDescent="0.25">
      <c r="I150" s="60"/>
    </row>
    <row r="151" spans="9:9" s="33" customFormat="1" ht="34.5" customHeight="1" x14ac:dyDescent="0.25">
      <c r="I151" s="60"/>
    </row>
    <row r="152" spans="9:9" s="33" customFormat="1" ht="34.5" customHeight="1" x14ac:dyDescent="0.25">
      <c r="I152" s="60"/>
    </row>
    <row r="153" spans="9:9" s="33" customFormat="1" ht="34.5" customHeight="1" x14ac:dyDescent="0.25">
      <c r="I153" s="60"/>
    </row>
    <row r="154" spans="9:9" s="33" customFormat="1" ht="34.5" customHeight="1" x14ac:dyDescent="0.25">
      <c r="I154" s="60"/>
    </row>
    <row r="155" spans="9:9" s="33" customFormat="1" ht="34.5" customHeight="1" x14ac:dyDescent="0.25">
      <c r="I155" s="60"/>
    </row>
    <row r="156" spans="9:9" s="33" customFormat="1" ht="34.5" customHeight="1" x14ac:dyDescent="0.25">
      <c r="I156" s="60"/>
    </row>
    <row r="157" spans="9:9" s="33" customFormat="1" ht="34.5" customHeight="1" x14ac:dyDescent="0.25">
      <c r="I157" s="60"/>
    </row>
    <row r="158" spans="9:9" s="33" customFormat="1" ht="34.5" customHeight="1" x14ac:dyDescent="0.25">
      <c r="I158" s="60"/>
    </row>
    <row r="159" spans="9:9" s="33" customFormat="1" ht="34.5" customHeight="1" x14ac:dyDescent="0.25">
      <c r="I159" s="60"/>
    </row>
    <row r="160" spans="9:9" s="33" customFormat="1" ht="34.5" customHeight="1" x14ac:dyDescent="0.25">
      <c r="I160" s="60"/>
    </row>
    <row r="161" spans="9:9" s="33" customFormat="1" ht="34.5" customHeight="1" x14ac:dyDescent="0.25">
      <c r="I161" s="60"/>
    </row>
    <row r="162" spans="9:9" s="33" customFormat="1" ht="34.5" customHeight="1" x14ac:dyDescent="0.25">
      <c r="I162" s="60"/>
    </row>
    <row r="163" spans="9:9" s="33" customFormat="1" ht="34.5" customHeight="1" x14ac:dyDescent="0.25">
      <c r="I163" s="60"/>
    </row>
    <row r="164" spans="9:9" s="33" customFormat="1" ht="34.5" customHeight="1" x14ac:dyDescent="0.25">
      <c r="I164" s="60"/>
    </row>
    <row r="165" spans="9:9" s="33" customFormat="1" ht="34.5" customHeight="1" x14ac:dyDescent="0.25">
      <c r="I165" s="60"/>
    </row>
    <row r="166" spans="9:9" s="33" customFormat="1" ht="34.5" customHeight="1" x14ac:dyDescent="0.25">
      <c r="I166" s="60"/>
    </row>
    <row r="167" spans="9:9" s="33" customFormat="1" ht="34.5" customHeight="1" x14ac:dyDescent="0.25">
      <c r="I167" s="60"/>
    </row>
    <row r="168" spans="9:9" s="33" customFormat="1" ht="34.5" customHeight="1" x14ac:dyDescent="0.25">
      <c r="I168" s="60"/>
    </row>
    <row r="169" spans="9:9" s="33" customFormat="1" ht="34.5" customHeight="1" x14ac:dyDescent="0.25">
      <c r="I169" s="60"/>
    </row>
    <row r="170" spans="9:9" s="33" customFormat="1" ht="34.5" customHeight="1" x14ac:dyDescent="0.25">
      <c r="I170" s="60"/>
    </row>
    <row r="171" spans="9:9" s="33" customFormat="1" ht="34.5" customHeight="1" x14ac:dyDescent="0.25">
      <c r="I171" s="60"/>
    </row>
    <row r="172" spans="9:9" s="33" customFormat="1" ht="34.5" customHeight="1" x14ac:dyDescent="0.25">
      <c r="I172" s="60"/>
    </row>
    <row r="173" spans="9:9" s="33" customFormat="1" ht="34.5" customHeight="1" x14ac:dyDescent="0.25">
      <c r="I173" s="60"/>
    </row>
    <row r="174" spans="9:9" s="33" customFormat="1" ht="34.5" customHeight="1" x14ac:dyDescent="0.25">
      <c r="I174" s="60"/>
    </row>
    <row r="175" spans="9:9" s="33" customFormat="1" ht="34.5" customHeight="1" x14ac:dyDescent="0.25">
      <c r="I175" s="60"/>
    </row>
    <row r="176" spans="9:9" s="33" customFormat="1" ht="34.5" customHeight="1" x14ac:dyDescent="0.25">
      <c r="I176" s="60"/>
    </row>
    <row r="177" spans="9:9" s="33" customFormat="1" ht="34.5" customHeight="1" x14ac:dyDescent="0.25">
      <c r="I177" s="60"/>
    </row>
    <row r="178" spans="9:9" s="33" customFormat="1" ht="34.5" customHeight="1" x14ac:dyDescent="0.25">
      <c r="I178" s="60"/>
    </row>
    <row r="179" spans="9:9" s="33" customFormat="1" ht="34.5" customHeight="1" x14ac:dyDescent="0.25">
      <c r="I179" s="60"/>
    </row>
    <row r="180" spans="9:9" s="33" customFormat="1" ht="34.5" customHeight="1" x14ac:dyDescent="0.25">
      <c r="I180" s="60"/>
    </row>
    <row r="181" spans="9:9" s="33" customFormat="1" ht="34.5" customHeight="1" x14ac:dyDescent="0.25">
      <c r="I181" s="60"/>
    </row>
    <row r="182" spans="9:9" s="33" customFormat="1" ht="34.5" customHeight="1" x14ac:dyDescent="0.25">
      <c r="I182" s="60"/>
    </row>
    <row r="183" spans="9:9" s="33" customFormat="1" ht="34.5" customHeight="1" x14ac:dyDescent="0.25">
      <c r="I183" s="60"/>
    </row>
    <row r="184" spans="9:9" s="33" customFormat="1" ht="34.5" customHeight="1" x14ac:dyDescent="0.25">
      <c r="I184" s="60"/>
    </row>
    <row r="185" spans="9:9" s="33" customFormat="1" ht="34.5" customHeight="1" x14ac:dyDescent="0.25">
      <c r="I185" s="60"/>
    </row>
    <row r="186" spans="9:9" s="33" customFormat="1" ht="34.5" customHeight="1" x14ac:dyDescent="0.25">
      <c r="I186" s="60"/>
    </row>
    <row r="187" spans="9:9" s="33" customFormat="1" ht="34.5" customHeight="1" x14ac:dyDescent="0.25">
      <c r="I187" s="60"/>
    </row>
    <row r="188" spans="9:9" s="33" customFormat="1" ht="34.5" customHeight="1" x14ac:dyDescent="0.25">
      <c r="I188" s="60"/>
    </row>
    <row r="189" spans="9:9" s="33" customFormat="1" ht="34.5" customHeight="1" x14ac:dyDescent="0.25">
      <c r="I189" s="60"/>
    </row>
    <row r="190" spans="9:9" s="33" customFormat="1" ht="34.5" customHeight="1" x14ac:dyDescent="0.25">
      <c r="I190" s="60"/>
    </row>
    <row r="191" spans="9:9" s="33" customFormat="1" ht="34.5" customHeight="1" x14ac:dyDescent="0.25">
      <c r="I191" s="60"/>
    </row>
    <row r="192" spans="9:9" s="33" customFormat="1" ht="34.5" customHeight="1" x14ac:dyDescent="0.25">
      <c r="I192" s="60"/>
    </row>
    <row r="193" spans="9:9" s="33" customFormat="1" ht="34.5" customHeight="1" x14ac:dyDescent="0.25">
      <c r="I193" s="60"/>
    </row>
    <row r="194" spans="9:9" s="33" customFormat="1" ht="34.5" customHeight="1" x14ac:dyDescent="0.25">
      <c r="I194" s="60"/>
    </row>
    <row r="195" spans="9:9" s="33" customFormat="1" ht="34.5" customHeight="1" x14ac:dyDescent="0.25">
      <c r="I195" s="60"/>
    </row>
    <row r="196" spans="9:9" s="33" customFormat="1" ht="34.5" customHeight="1" x14ac:dyDescent="0.25">
      <c r="I196" s="60"/>
    </row>
    <row r="197" spans="9:9" s="33" customFormat="1" ht="34.5" customHeight="1" x14ac:dyDescent="0.25">
      <c r="I197" s="60"/>
    </row>
    <row r="198" spans="9:9" s="33" customFormat="1" ht="34.5" customHeight="1" x14ac:dyDescent="0.25">
      <c r="I198" s="60"/>
    </row>
    <row r="199" spans="9:9" s="33" customFormat="1" ht="34.5" customHeight="1" x14ac:dyDescent="0.25">
      <c r="I199" s="60"/>
    </row>
    <row r="200" spans="9:9" s="33" customFormat="1" ht="34.5" customHeight="1" x14ac:dyDescent="0.25">
      <c r="I200" s="60"/>
    </row>
    <row r="201" spans="9:9" s="33" customFormat="1" ht="34.5" customHeight="1" x14ac:dyDescent="0.25">
      <c r="I201" s="60"/>
    </row>
    <row r="202" spans="9:9" s="33" customFormat="1" ht="34.5" customHeight="1" x14ac:dyDescent="0.25">
      <c r="I202" s="60"/>
    </row>
    <row r="203" spans="9:9" s="33" customFormat="1" ht="34.5" customHeight="1" x14ac:dyDescent="0.25">
      <c r="I203" s="60"/>
    </row>
    <row r="204" spans="9:9" s="33" customFormat="1" ht="34.5" customHeight="1" x14ac:dyDescent="0.25">
      <c r="I204" s="60"/>
    </row>
    <row r="205" spans="9:9" s="33" customFormat="1" ht="34.5" customHeight="1" x14ac:dyDescent="0.25">
      <c r="I205" s="60"/>
    </row>
    <row r="206" spans="9:9" s="33" customFormat="1" ht="34.5" customHeight="1" x14ac:dyDescent="0.25">
      <c r="I206" s="60"/>
    </row>
    <row r="207" spans="9:9" s="33" customFormat="1" ht="34.5" customHeight="1" x14ac:dyDescent="0.25">
      <c r="I207" s="60"/>
    </row>
    <row r="208" spans="9:9" s="33" customFormat="1" ht="34.5" customHeight="1" x14ac:dyDescent="0.25">
      <c r="I208" s="60"/>
    </row>
    <row r="209" spans="9:9" s="33" customFormat="1" ht="34.5" customHeight="1" x14ac:dyDescent="0.25">
      <c r="I209" s="60"/>
    </row>
    <row r="210" spans="9:9" s="33" customFormat="1" ht="34.5" customHeight="1" x14ac:dyDescent="0.25">
      <c r="I210" s="60"/>
    </row>
    <row r="211" spans="9:9" s="33" customFormat="1" ht="34.5" customHeight="1" x14ac:dyDescent="0.25">
      <c r="I211" s="60"/>
    </row>
    <row r="212" spans="9:9" s="33" customFormat="1" ht="34.5" customHeight="1" x14ac:dyDescent="0.25">
      <c r="I212" s="60"/>
    </row>
    <row r="213" spans="9:9" s="33" customFormat="1" ht="34.5" customHeight="1" x14ac:dyDescent="0.25">
      <c r="I213" s="60"/>
    </row>
    <row r="214" spans="9:9" s="33" customFormat="1" ht="34.5" customHeight="1" x14ac:dyDescent="0.25">
      <c r="I214" s="60"/>
    </row>
    <row r="215" spans="9:9" s="33" customFormat="1" ht="34.5" customHeight="1" x14ac:dyDescent="0.25">
      <c r="I215" s="60"/>
    </row>
    <row r="216" spans="9:9" s="33" customFormat="1" ht="34.5" customHeight="1" x14ac:dyDescent="0.25">
      <c r="I216" s="60"/>
    </row>
    <row r="217" spans="9:9" s="33" customFormat="1" ht="34.5" customHeight="1" x14ac:dyDescent="0.25">
      <c r="I217" s="60"/>
    </row>
    <row r="218" spans="9:9" s="33" customFormat="1" ht="34.5" customHeight="1" x14ac:dyDescent="0.25">
      <c r="I218" s="60"/>
    </row>
    <row r="219" spans="9:9" s="33" customFormat="1" ht="34.5" customHeight="1" x14ac:dyDescent="0.25">
      <c r="I219" s="60"/>
    </row>
    <row r="220" spans="9:9" s="33" customFormat="1" ht="34.5" customHeight="1" x14ac:dyDescent="0.25">
      <c r="I220" s="60"/>
    </row>
    <row r="221" spans="9:9" s="33" customFormat="1" ht="34.5" customHeight="1" x14ac:dyDescent="0.25">
      <c r="I221" s="60"/>
    </row>
    <row r="222" spans="9:9" s="33" customFormat="1" ht="34.5" customHeight="1" x14ac:dyDescent="0.25">
      <c r="I222" s="60"/>
    </row>
    <row r="223" spans="9:9" s="33" customFormat="1" ht="34.5" customHeight="1" x14ac:dyDescent="0.25">
      <c r="I223" s="60"/>
    </row>
    <row r="224" spans="9:9" s="33" customFormat="1" ht="34.5" customHeight="1" x14ac:dyDescent="0.25">
      <c r="I224" s="60"/>
    </row>
    <row r="225" spans="9:9" s="33" customFormat="1" ht="34.5" customHeight="1" x14ac:dyDescent="0.25">
      <c r="I225" s="60"/>
    </row>
    <row r="226" spans="9:9" s="33" customFormat="1" ht="34.5" customHeight="1" x14ac:dyDescent="0.25">
      <c r="I226" s="60"/>
    </row>
    <row r="227" spans="9:9" s="33" customFormat="1" ht="34.5" customHeight="1" x14ac:dyDescent="0.25">
      <c r="I227" s="60"/>
    </row>
    <row r="228" spans="9:9" s="33" customFormat="1" ht="34.5" customHeight="1" x14ac:dyDescent="0.25">
      <c r="I228" s="60"/>
    </row>
    <row r="229" spans="9:9" s="33" customFormat="1" ht="34.5" customHeight="1" x14ac:dyDescent="0.25">
      <c r="I229" s="60"/>
    </row>
    <row r="230" spans="9:9" s="33" customFormat="1" ht="34.5" customHeight="1" x14ac:dyDescent="0.25">
      <c r="I230" s="60"/>
    </row>
    <row r="231" spans="9:9" s="33" customFormat="1" ht="34.5" customHeight="1" x14ac:dyDescent="0.25">
      <c r="I231" s="60"/>
    </row>
    <row r="232" spans="9:9" s="33" customFormat="1" ht="34.5" customHeight="1" x14ac:dyDescent="0.25">
      <c r="I232" s="60"/>
    </row>
    <row r="233" spans="9:9" s="33" customFormat="1" ht="34.5" customHeight="1" x14ac:dyDescent="0.25">
      <c r="I233" s="60"/>
    </row>
    <row r="234" spans="9:9" s="33" customFormat="1" ht="34.5" customHeight="1" x14ac:dyDescent="0.25">
      <c r="I234" s="60"/>
    </row>
    <row r="235" spans="9:9" s="33" customFormat="1" ht="34.5" customHeight="1" x14ac:dyDescent="0.25">
      <c r="I235" s="60"/>
    </row>
    <row r="236" spans="9:9" s="33" customFormat="1" ht="34.5" customHeight="1" x14ac:dyDescent="0.25">
      <c r="I236" s="60"/>
    </row>
    <row r="237" spans="9:9" s="33" customFormat="1" ht="34.5" customHeight="1" x14ac:dyDescent="0.25">
      <c r="I237" s="60"/>
    </row>
    <row r="238" spans="9:9" s="33" customFormat="1" ht="34.5" customHeight="1" x14ac:dyDescent="0.25">
      <c r="I238" s="60"/>
    </row>
    <row r="239" spans="9:9" s="33" customFormat="1" ht="34.5" customHeight="1" x14ac:dyDescent="0.25">
      <c r="I239" s="60"/>
    </row>
    <row r="240" spans="9:9" s="33" customFormat="1" ht="34.5" customHeight="1" x14ac:dyDescent="0.25">
      <c r="I240" s="60"/>
    </row>
    <row r="241" spans="9:9" s="33" customFormat="1" ht="34.5" customHeight="1" x14ac:dyDescent="0.25">
      <c r="I241" s="60"/>
    </row>
    <row r="242" spans="9:9" s="33" customFormat="1" ht="34.5" customHeight="1" x14ac:dyDescent="0.25">
      <c r="I242" s="60"/>
    </row>
    <row r="243" spans="9:9" s="33" customFormat="1" ht="34.5" customHeight="1" x14ac:dyDescent="0.25">
      <c r="I243" s="60"/>
    </row>
    <row r="244" spans="9:9" s="33" customFormat="1" ht="34.5" customHeight="1" x14ac:dyDescent="0.25">
      <c r="I244" s="60"/>
    </row>
    <row r="245" spans="9:9" s="33" customFormat="1" ht="34.5" customHeight="1" x14ac:dyDescent="0.25">
      <c r="I245" s="60"/>
    </row>
    <row r="246" spans="9:9" s="33" customFormat="1" ht="34.5" customHeight="1" x14ac:dyDescent="0.25">
      <c r="I246" s="60"/>
    </row>
    <row r="247" spans="9:9" s="33" customFormat="1" ht="34.5" customHeight="1" x14ac:dyDescent="0.25">
      <c r="I247" s="60"/>
    </row>
    <row r="248" spans="9:9" s="33" customFormat="1" ht="34.5" customHeight="1" x14ac:dyDescent="0.25">
      <c r="I248" s="60"/>
    </row>
    <row r="249" spans="9:9" s="33" customFormat="1" ht="34.5" customHeight="1" x14ac:dyDescent="0.25">
      <c r="I249" s="60"/>
    </row>
    <row r="250" spans="9:9" s="33" customFormat="1" ht="34.5" customHeight="1" x14ac:dyDescent="0.25">
      <c r="I250" s="60"/>
    </row>
    <row r="251" spans="9:9" s="33" customFormat="1" ht="34.5" customHeight="1" x14ac:dyDescent="0.25">
      <c r="I251" s="60"/>
    </row>
    <row r="252" spans="9:9" s="33" customFormat="1" ht="34.5" customHeight="1" x14ac:dyDescent="0.25">
      <c r="I252" s="60"/>
    </row>
    <row r="253" spans="9:9" s="33" customFormat="1" ht="34.5" customHeight="1" x14ac:dyDescent="0.25">
      <c r="I253" s="60"/>
    </row>
    <row r="254" spans="9:9" s="33" customFormat="1" ht="34.5" customHeight="1" x14ac:dyDescent="0.25">
      <c r="I254" s="60"/>
    </row>
    <row r="255" spans="9:9" s="33" customFormat="1" ht="34.5" customHeight="1" x14ac:dyDescent="0.25">
      <c r="I255" s="60"/>
    </row>
    <row r="256" spans="9:9" s="33" customFormat="1" ht="34.5" customHeight="1" x14ac:dyDescent="0.25">
      <c r="I256" s="60"/>
    </row>
    <row r="257" spans="9:9" s="33" customFormat="1" ht="34.5" customHeight="1" x14ac:dyDescent="0.25">
      <c r="I257" s="60"/>
    </row>
    <row r="258" spans="9:9" s="33" customFormat="1" ht="34.5" customHeight="1" x14ac:dyDescent="0.25">
      <c r="I258" s="60"/>
    </row>
    <row r="259" spans="9:9" s="33" customFormat="1" ht="34.5" customHeight="1" x14ac:dyDescent="0.25">
      <c r="I259" s="60"/>
    </row>
    <row r="260" spans="9:9" s="33" customFormat="1" ht="34.5" customHeight="1" x14ac:dyDescent="0.25">
      <c r="I260" s="60"/>
    </row>
    <row r="261" spans="9:9" s="33" customFormat="1" ht="34.5" customHeight="1" x14ac:dyDescent="0.25">
      <c r="I261" s="60"/>
    </row>
    <row r="262" spans="9:9" s="33" customFormat="1" ht="34.5" customHeight="1" x14ac:dyDescent="0.25">
      <c r="I262" s="60"/>
    </row>
    <row r="263" spans="9:9" s="33" customFormat="1" ht="34.5" customHeight="1" x14ac:dyDescent="0.25">
      <c r="I263" s="60"/>
    </row>
    <row r="264" spans="9:9" s="33" customFormat="1" ht="34.5" customHeight="1" x14ac:dyDescent="0.25">
      <c r="I264" s="60"/>
    </row>
    <row r="265" spans="9:9" s="33" customFormat="1" ht="34.5" customHeight="1" x14ac:dyDescent="0.25">
      <c r="I265" s="60"/>
    </row>
    <row r="266" spans="9:9" s="33" customFormat="1" ht="34.5" customHeight="1" x14ac:dyDescent="0.25">
      <c r="I266" s="60"/>
    </row>
    <row r="267" spans="9:9" s="33" customFormat="1" ht="34.5" customHeight="1" x14ac:dyDescent="0.25">
      <c r="I267" s="60"/>
    </row>
    <row r="268" spans="9:9" s="33" customFormat="1" ht="34.5" customHeight="1" x14ac:dyDescent="0.25">
      <c r="I268" s="60"/>
    </row>
    <row r="269" spans="9:9" s="33" customFormat="1" ht="34.5" customHeight="1" x14ac:dyDescent="0.25">
      <c r="I269" s="60"/>
    </row>
    <row r="270" spans="9:9" s="33" customFormat="1" ht="34.5" customHeight="1" x14ac:dyDescent="0.25">
      <c r="I270" s="60"/>
    </row>
    <row r="271" spans="9:9" s="33" customFormat="1" ht="34.5" customHeight="1" x14ac:dyDescent="0.25">
      <c r="I271" s="60"/>
    </row>
    <row r="272" spans="9:9" s="33" customFormat="1" ht="34.5" customHeight="1" x14ac:dyDescent="0.25">
      <c r="I272" s="60"/>
    </row>
    <row r="273" spans="9:9" s="33" customFormat="1" ht="34.5" customHeight="1" x14ac:dyDescent="0.25">
      <c r="I273" s="60"/>
    </row>
    <row r="274" spans="9:9" s="33" customFormat="1" ht="34.5" customHeight="1" x14ac:dyDescent="0.25">
      <c r="I274" s="60"/>
    </row>
    <row r="275" spans="9:9" s="33" customFormat="1" ht="34.5" customHeight="1" x14ac:dyDescent="0.25">
      <c r="I275" s="60"/>
    </row>
    <row r="276" spans="9:9" s="33" customFormat="1" ht="34.5" customHeight="1" x14ac:dyDescent="0.25">
      <c r="I276" s="60"/>
    </row>
    <row r="277" spans="9:9" s="33" customFormat="1" ht="34.5" customHeight="1" x14ac:dyDescent="0.25">
      <c r="I277" s="60"/>
    </row>
    <row r="278" spans="9:9" s="33" customFormat="1" ht="34.5" customHeight="1" x14ac:dyDescent="0.25">
      <c r="I278" s="60"/>
    </row>
    <row r="279" spans="9:9" s="33" customFormat="1" ht="34.5" customHeight="1" x14ac:dyDescent="0.25">
      <c r="I279" s="60"/>
    </row>
    <row r="280" spans="9:9" s="33" customFormat="1" ht="34.5" customHeight="1" x14ac:dyDescent="0.25">
      <c r="I280" s="60"/>
    </row>
    <row r="281" spans="9:9" s="33" customFormat="1" ht="34.5" customHeight="1" x14ac:dyDescent="0.25">
      <c r="I281" s="60"/>
    </row>
    <row r="282" spans="9:9" s="33" customFormat="1" ht="34.5" customHeight="1" x14ac:dyDescent="0.25">
      <c r="I282" s="60"/>
    </row>
    <row r="283" spans="9:9" s="33" customFormat="1" ht="34.5" customHeight="1" x14ac:dyDescent="0.25">
      <c r="I283" s="60"/>
    </row>
    <row r="284" spans="9:9" s="33" customFormat="1" ht="34.5" customHeight="1" x14ac:dyDescent="0.25">
      <c r="I284" s="60"/>
    </row>
    <row r="285" spans="9:9" s="33" customFormat="1" ht="34.5" customHeight="1" x14ac:dyDescent="0.25">
      <c r="I285" s="60"/>
    </row>
    <row r="286" spans="9:9" s="33" customFormat="1" ht="34.5" customHeight="1" x14ac:dyDescent="0.25">
      <c r="I286" s="60"/>
    </row>
    <row r="287" spans="9:9" s="33" customFormat="1" ht="34.5" customHeight="1" x14ac:dyDescent="0.25">
      <c r="I287" s="60"/>
    </row>
    <row r="288" spans="9:9" s="33" customFormat="1" ht="34.5" customHeight="1" x14ac:dyDescent="0.25">
      <c r="I288" s="60"/>
    </row>
    <row r="289" spans="9:9" s="33" customFormat="1" ht="34.5" customHeight="1" x14ac:dyDescent="0.25">
      <c r="I289" s="60"/>
    </row>
    <row r="290" spans="9:9" s="33" customFormat="1" ht="34.5" customHeight="1" x14ac:dyDescent="0.25">
      <c r="I290" s="60"/>
    </row>
    <row r="291" spans="9:9" s="33" customFormat="1" ht="34.5" customHeight="1" x14ac:dyDescent="0.25">
      <c r="I291" s="60"/>
    </row>
    <row r="292" spans="9:9" s="33" customFormat="1" ht="34.5" customHeight="1" x14ac:dyDescent="0.25">
      <c r="I292" s="60"/>
    </row>
    <row r="293" spans="9:9" s="33" customFormat="1" ht="34.5" customHeight="1" x14ac:dyDescent="0.25">
      <c r="I293" s="60"/>
    </row>
    <row r="294" spans="9:9" s="33" customFormat="1" ht="34.5" customHeight="1" x14ac:dyDescent="0.25">
      <c r="I294" s="60"/>
    </row>
    <row r="295" spans="9:9" s="33" customFormat="1" ht="34.5" customHeight="1" x14ac:dyDescent="0.25">
      <c r="I295" s="60"/>
    </row>
    <row r="296" spans="9:9" s="33" customFormat="1" ht="34.5" customHeight="1" x14ac:dyDescent="0.25">
      <c r="I296" s="60"/>
    </row>
    <row r="297" spans="9:9" s="33" customFormat="1" ht="34.5" customHeight="1" x14ac:dyDescent="0.25">
      <c r="I297" s="60"/>
    </row>
    <row r="298" spans="9:9" s="33" customFormat="1" ht="34.5" customHeight="1" x14ac:dyDescent="0.25">
      <c r="I298" s="60"/>
    </row>
    <row r="299" spans="9:9" s="33" customFormat="1" ht="34.5" customHeight="1" x14ac:dyDescent="0.25">
      <c r="I299" s="60"/>
    </row>
    <row r="300" spans="9:9" s="33" customFormat="1" ht="34.5" customHeight="1" x14ac:dyDescent="0.25">
      <c r="I300" s="60"/>
    </row>
    <row r="301" spans="9:9" s="33" customFormat="1" ht="34.5" customHeight="1" x14ac:dyDescent="0.25">
      <c r="I301" s="60"/>
    </row>
    <row r="302" spans="9:9" s="33" customFormat="1" ht="34.5" customHeight="1" x14ac:dyDescent="0.25">
      <c r="I302" s="60"/>
    </row>
    <row r="303" spans="9:9" s="33" customFormat="1" ht="34.5" customHeight="1" x14ac:dyDescent="0.25">
      <c r="I303" s="60"/>
    </row>
    <row r="304" spans="9:9" s="33" customFormat="1" ht="34.5" customHeight="1" x14ac:dyDescent="0.25">
      <c r="I304" s="60"/>
    </row>
    <row r="305" spans="9:9" s="33" customFormat="1" ht="34.5" customHeight="1" x14ac:dyDescent="0.25">
      <c r="I305" s="60"/>
    </row>
    <row r="306" spans="9:9" s="33" customFormat="1" ht="34.5" customHeight="1" x14ac:dyDescent="0.25">
      <c r="I306" s="60"/>
    </row>
    <row r="307" spans="9:9" s="33" customFormat="1" ht="34.5" customHeight="1" x14ac:dyDescent="0.25">
      <c r="I307" s="60"/>
    </row>
    <row r="308" spans="9:9" s="33" customFormat="1" ht="34.5" customHeight="1" x14ac:dyDescent="0.25">
      <c r="I308" s="60"/>
    </row>
    <row r="309" spans="9:9" s="33" customFormat="1" ht="34.5" customHeight="1" x14ac:dyDescent="0.25">
      <c r="I309" s="60"/>
    </row>
    <row r="310" spans="9:9" s="33" customFormat="1" ht="34.5" customHeight="1" x14ac:dyDescent="0.25">
      <c r="I310" s="60"/>
    </row>
    <row r="311" spans="9:9" s="33" customFormat="1" ht="34.5" customHeight="1" x14ac:dyDescent="0.25">
      <c r="I311" s="60"/>
    </row>
    <row r="312" spans="9:9" s="33" customFormat="1" ht="34.5" customHeight="1" x14ac:dyDescent="0.25">
      <c r="I312" s="60"/>
    </row>
    <row r="313" spans="9:9" s="33" customFormat="1" ht="34.5" customHeight="1" x14ac:dyDescent="0.25">
      <c r="I313" s="60"/>
    </row>
    <row r="314" spans="9:9" s="33" customFormat="1" ht="34.5" customHeight="1" x14ac:dyDescent="0.25">
      <c r="I314" s="60"/>
    </row>
    <row r="315" spans="9:9" s="33" customFormat="1" ht="34.5" customHeight="1" x14ac:dyDescent="0.25">
      <c r="I315" s="60"/>
    </row>
    <row r="316" spans="9:9" s="33" customFormat="1" ht="34.5" customHeight="1" x14ac:dyDescent="0.25">
      <c r="I316" s="60"/>
    </row>
    <row r="317" spans="9:9" s="33" customFormat="1" ht="34.5" customHeight="1" x14ac:dyDescent="0.25">
      <c r="I317" s="60"/>
    </row>
    <row r="318" spans="9:9" s="33" customFormat="1" ht="34.5" customHeight="1" x14ac:dyDescent="0.25">
      <c r="I318" s="60"/>
    </row>
    <row r="319" spans="9:9" s="33" customFormat="1" ht="34.5" customHeight="1" x14ac:dyDescent="0.25">
      <c r="I319" s="60"/>
    </row>
    <row r="320" spans="9:9" s="33" customFormat="1" ht="34.5" customHeight="1" x14ac:dyDescent="0.25">
      <c r="I320" s="60"/>
    </row>
    <row r="321" spans="1:10" s="33" customFormat="1" ht="34.5" customHeight="1" x14ac:dyDescent="0.25">
      <c r="I321" s="60"/>
    </row>
    <row r="322" spans="1:10" s="33" customFormat="1" ht="34.5" customHeight="1" x14ac:dyDescent="0.25">
      <c r="I322" s="60"/>
    </row>
    <row r="323" spans="1:10" s="33" customFormat="1" ht="34.5" customHeight="1" x14ac:dyDescent="0.25">
      <c r="I323" s="60"/>
    </row>
    <row r="324" spans="1:10" s="33" customFormat="1" ht="34.5" customHeight="1" x14ac:dyDescent="0.25">
      <c r="I324" s="60"/>
    </row>
    <row r="325" spans="1:10" s="33" customFormat="1" ht="34.5" customHeight="1" x14ac:dyDescent="0.25">
      <c r="I325" s="60"/>
    </row>
    <row r="326" spans="1:10" s="33" customFormat="1" ht="34.5" customHeight="1" x14ac:dyDescent="0.25">
      <c r="A326" s="41" t="str">
        <f>IFERROR(IF(VLOOKUP(ROW()-17,'[8]DATA WP'!$M:$BG,22,FALSE)=0,"",VLOOKUP(ROW()-17,'[8]DATA WP'!$M:$BG,22,FALSE)),"")</f>
        <v/>
      </c>
      <c r="B326" s="41" t="str">
        <f>IF($A326="","",UPPER(VLOOKUP($A326,'[8]DATA WP'!$AH:$BG,2,FALSE)))</f>
        <v/>
      </c>
      <c r="C326" s="41" t="str">
        <f>SUBSTITUTE(IF($A326="","",UPPER(VLOOKUP($A326,'[8]DATA WP'!$AH:$BG,3,FALSE))),",","")</f>
        <v/>
      </c>
      <c r="D326" s="41" t="str">
        <f>IF($A326="","",VLOOKUP((VLOOKUP($A326,'[8]DATA WP'!$AH:$BG,5,FALSE)),'[8]4. Dimension Matrix'!$H$20:$I$24,2,FALSE))</f>
        <v/>
      </c>
      <c r="E326" s="42" t="str">
        <f>IF($A326="","",VLOOKUP(VLOOKUP($A326,'[8]DATA WP'!$AH:$BG,12,FALSE),'[8]2. Imprints Matrix'!$A:$E,4,FALSE))</f>
        <v/>
      </c>
      <c r="F326" s="43" t="str">
        <f>IF($A326="","",VLOOKUP($A326,'[8]DATA WP'!$AH:$BG,4,FALSE))</f>
        <v/>
      </c>
      <c r="G326" s="42" t="str">
        <f>IFERROR(IF(VLOOKUP($A326,'[8]DATA WP'!$AH:$BG,15,FALSE)="YES","FIRM",IF(VLOOKUP($A326,'[8]DATA WP'!$AH:$BG,15,FALSE)="NO","SOR")),"")</f>
        <v/>
      </c>
      <c r="H326" s="44" t="str">
        <f>IF($A326="","",TEXT(VLOOKUP($A326,'[8]DATA WP'!$AH:$BG,13,FALSE),"dd/mm/yy"))</f>
        <v/>
      </c>
      <c r="I326" s="44"/>
      <c r="J326" s="44"/>
    </row>
    <row r="327" spans="1:10" s="33" customFormat="1" ht="34.5" customHeight="1" x14ac:dyDescent="0.25">
      <c r="A327" s="41" t="str">
        <f>IFERROR(IF(VLOOKUP(ROW()-17,'[8]DATA WP'!$M:$BG,22,FALSE)=0,"",VLOOKUP(ROW()-17,'[8]DATA WP'!$M:$BG,22,FALSE)),"")</f>
        <v/>
      </c>
      <c r="B327" s="41" t="str">
        <f>IF($A327="","",UPPER(VLOOKUP($A327,'[8]DATA WP'!$AH:$BG,2,FALSE)))</f>
        <v/>
      </c>
      <c r="C327" s="41" t="str">
        <f>SUBSTITUTE(IF($A327="","",UPPER(VLOOKUP($A327,'[8]DATA WP'!$AH:$BG,3,FALSE))),",","")</f>
        <v/>
      </c>
      <c r="D327" s="41" t="str">
        <f>IF($A327="","",VLOOKUP((VLOOKUP($A327,'[8]DATA WP'!$AH:$BG,5,FALSE)),'[8]4. Dimension Matrix'!$H$20:$I$24,2,FALSE))</f>
        <v/>
      </c>
      <c r="E327" s="42" t="str">
        <f>IF($A327="","",VLOOKUP(VLOOKUP($A327,'[8]DATA WP'!$AH:$BG,12,FALSE),'[8]2. Imprints Matrix'!$A:$E,4,FALSE))</f>
        <v/>
      </c>
      <c r="F327" s="43" t="str">
        <f>IF($A327="","",VLOOKUP($A327,'[8]DATA WP'!$AH:$BG,4,FALSE))</f>
        <v/>
      </c>
      <c r="G327" s="42" t="str">
        <f>IFERROR(IF(VLOOKUP($A327,'[8]DATA WP'!$AH:$BG,15,FALSE)="YES","FIRM",IF(VLOOKUP($A327,'[8]DATA WP'!$AH:$BG,15,FALSE)="NO","SOR")),"")</f>
        <v/>
      </c>
      <c r="H327" s="44" t="str">
        <f>IF($A327="","",TEXT(VLOOKUP($A327,'[8]DATA WP'!$AH:$BG,13,FALSE),"dd/mm/yy"))</f>
        <v/>
      </c>
      <c r="I327" s="44"/>
      <c r="J327" s="44"/>
    </row>
    <row r="328" spans="1:10" s="33" customFormat="1" ht="34.5" customHeight="1" x14ac:dyDescent="0.25">
      <c r="A328" s="41" t="str">
        <f>IFERROR(IF(VLOOKUP(ROW()-17,'[8]DATA WP'!$M:$BG,22,FALSE)=0,"",VLOOKUP(ROW()-17,'[8]DATA WP'!$M:$BG,22,FALSE)),"")</f>
        <v/>
      </c>
      <c r="B328" s="41" t="str">
        <f>IF($A328="","",UPPER(VLOOKUP($A328,'[8]DATA WP'!$AH:$BG,2,FALSE)))</f>
        <v/>
      </c>
      <c r="C328" s="41" t="str">
        <f>SUBSTITUTE(IF($A328="","",UPPER(VLOOKUP($A328,'[8]DATA WP'!$AH:$BG,3,FALSE))),",","")</f>
        <v/>
      </c>
      <c r="D328" s="41" t="str">
        <f>IF($A328="","",VLOOKUP((VLOOKUP($A328,'[8]DATA WP'!$AH:$BG,5,FALSE)),'[8]4. Dimension Matrix'!$H$20:$I$24,2,FALSE))</f>
        <v/>
      </c>
      <c r="E328" s="42" t="str">
        <f>IF($A328="","",VLOOKUP(VLOOKUP($A328,'[8]DATA WP'!$AH:$BG,12,FALSE),'[8]2. Imprints Matrix'!$A:$E,4,FALSE))</f>
        <v/>
      </c>
      <c r="F328" s="43" t="str">
        <f>IF($A328="","",VLOOKUP($A328,'[8]DATA WP'!$AH:$BG,4,FALSE))</f>
        <v/>
      </c>
      <c r="G328" s="42" t="str">
        <f>IFERROR(IF(VLOOKUP($A328,'[8]DATA WP'!$AH:$BG,15,FALSE)="YES","FIRM",IF(VLOOKUP($A328,'[8]DATA WP'!$AH:$BG,15,FALSE)="NO","SOR")),"")</f>
        <v/>
      </c>
      <c r="H328" s="44" t="str">
        <f>IF($A328="","",TEXT(VLOOKUP($A328,'[8]DATA WP'!$AH:$BG,13,FALSE),"dd/mm/yy"))</f>
        <v/>
      </c>
      <c r="I328" s="44"/>
      <c r="J328" s="44"/>
    </row>
    <row r="329" spans="1:10" s="33" customFormat="1" ht="34.5" customHeight="1" x14ac:dyDescent="0.25">
      <c r="A329" s="41" t="str">
        <f>IFERROR(IF(VLOOKUP(ROW()-17,'[8]DATA WP'!$M:$BG,22,FALSE)=0,"",VLOOKUP(ROW()-17,'[8]DATA WP'!$M:$BG,22,FALSE)),"")</f>
        <v/>
      </c>
      <c r="B329" s="41" t="str">
        <f>IF($A329="","",UPPER(VLOOKUP($A329,'[8]DATA WP'!$AH:$BG,2,FALSE)))</f>
        <v/>
      </c>
      <c r="C329" s="41" t="str">
        <f>SUBSTITUTE(IF($A329="","",UPPER(VLOOKUP($A329,'[8]DATA WP'!$AH:$BG,3,FALSE))),",","")</f>
        <v/>
      </c>
      <c r="D329" s="41" t="str">
        <f>IF($A329="","",VLOOKUP((VLOOKUP($A329,'[8]DATA WP'!$AH:$BG,5,FALSE)),'[8]4. Dimension Matrix'!$H$20:$I$24,2,FALSE))</f>
        <v/>
      </c>
      <c r="E329" s="42" t="str">
        <f>IF($A329="","",VLOOKUP(VLOOKUP($A329,'[8]DATA WP'!$AH:$BG,12,FALSE),'[8]2. Imprints Matrix'!$A:$E,4,FALSE))</f>
        <v/>
      </c>
      <c r="F329" s="43" t="str">
        <f>IF($A329="","",VLOOKUP($A329,'[8]DATA WP'!$AH:$BG,4,FALSE))</f>
        <v/>
      </c>
      <c r="G329" s="42" t="str">
        <f>IFERROR(IF(VLOOKUP($A329,'[8]DATA WP'!$AH:$BG,15,FALSE)="YES","FIRM",IF(VLOOKUP($A329,'[8]DATA WP'!$AH:$BG,15,FALSE)="NO","SOR")),"")</f>
        <v/>
      </c>
      <c r="H329" s="44" t="str">
        <f>IF($A329="","",TEXT(VLOOKUP($A329,'[8]DATA WP'!$AH:$BG,13,FALSE),"dd/mm/yy"))</f>
        <v/>
      </c>
      <c r="I329" s="44"/>
      <c r="J329" s="44"/>
    </row>
    <row r="330" spans="1:10" s="33" customFormat="1" ht="34.5" customHeight="1" x14ac:dyDescent="0.25">
      <c r="A330" s="41" t="str">
        <f>IFERROR(IF(VLOOKUP(ROW()-17,'[8]DATA WP'!$M:$BG,22,FALSE)=0,"",VLOOKUP(ROW()-17,'[8]DATA WP'!$M:$BG,22,FALSE)),"")</f>
        <v/>
      </c>
      <c r="B330" s="41" t="str">
        <f>IF($A330="","",UPPER(VLOOKUP($A330,'[8]DATA WP'!$AH:$BG,2,FALSE)))</f>
        <v/>
      </c>
      <c r="C330" s="41" t="str">
        <f>SUBSTITUTE(IF($A330="","",UPPER(VLOOKUP($A330,'[8]DATA WP'!$AH:$BG,3,FALSE))),",","")</f>
        <v/>
      </c>
      <c r="D330" s="41" t="str">
        <f>IF($A330="","",VLOOKUP((VLOOKUP($A330,'[8]DATA WP'!$AH:$BG,5,FALSE)),'[8]4. Dimension Matrix'!$H$20:$I$24,2,FALSE))</f>
        <v/>
      </c>
      <c r="E330" s="42" t="str">
        <f>IF($A330="","",VLOOKUP(VLOOKUP($A330,'[8]DATA WP'!$AH:$BG,12,FALSE),'[8]2. Imprints Matrix'!$A:$E,4,FALSE))</f>
        <v/>
      </c>
      <c r="F330" s="43" t="str">
        <f>IF($A330="","",VLOOKUP($A330,'[8]DATA WP'!$AH:$BG,4,FALSE))</f>
        <v/>
      </c>
      <c r="G330" s="42" t="str">
        <f>IFERROR(IF(VLOOKUP($A330,'[8]DATA WP'!$AH:$BG,15,FALSE)="YES","FIRM",IF(VLOOKUP($A330,'[8]DATA WP'!$AH:$BG,15,FALSE)="NO","SOR")),"")</f>
        <v/>
      </c>
      <c r="H330" s="44" t="str">
        <f>IF($A330="","",TEXT(VLOOKUP($A330,'[8]DATA WP'!$AH:$BG,13,FALSE),"dd/mm/yy"))</f>
        <v/>
      </c>
      <c r="I330" s="44"/>
      <c r="J330" s="44"/>
    </row>
    <row r="331" spans="1:10" s="33" customFormat="1" ht="34.5" customHeight="1" x14ac:dyDescent="0.25">
      <c r="A331" s="41" t="str">
        <f>IFERROR(IF(VLOOKUP(ROW()-17,'[8]DATA WP'!$M:$BG,22,FALSE)=0,"",VLOOKUP(ROW()-17,'[8]DATA WP'!$M:$BG,22,FALSE)),"")</f>
        <v/>
      </c>
      <c r="B331" s="41" t="str">
        <f>IF($A331="","",UPPER(VLOOKUP($A331,'[8]DATA WP'!$AH:$BG,2,FALSE)))</f>
        <v/>
      </c>
      <c r="C331" s="41" t="str">
        <f>SUBSTITUTE(IF($A331="","",UPPER(VLOOKUP($A331,'[8]DATA WP'!$AH:$BG,3,FALSE))),",","")</f>
        <v/>
      </c>
      <c r="D331" s="41" t="str">
        <f>IF($A331="","",VLOOKUP((VLOOKUP($A331,'[8]DATA WP'!$AH:$BG,5,FALSE)),'[8]4. Dimension Matrix'!$H$20:$I$24,2,FALSE))</f>
        <v/>
      </c>
      <c r="E331" s="42" t="str">
        <f>IF($A331="","",VLOOKUP(VLOOKUP($A331,'[8]DATA WP'!$AH:$BG,12,FALSE),'[8]2. Imprints Matrix'!$A:$E,4,FALSE))</f>
        <v/>
      </c>
      <c r="F331" s="43" t="str">
        <f>IF($A331="","",VLOOKUP($A331,'[8]DATA WP'!$AH:$BG,4,FALSE))</f>
        <v/>
      </c>
      <c r="G331" s="42" t="str">
        <f>IFERROR(IF(VLOOKUP($A331,'[8]DATA WP'!$AH:$BG,15,FALSE)="YES","FIRM",IF(VLOOKUP($A331,'[8]DATA WP'!$AH:$BG,15,FALSE)="NO","SOR")),"")</f>
        <v/>
      </c>
      <c r="H331" s="44" t="str">
        <f>IF($A331="","",TEXT(VLOOKUP($A331,'[8]DATA WP'!$AH:$BG,13,FALSE),"dd/mm/yy"))</f>
        <v/>
      </c>
      <c r="I331" s="44"/>
      <c r="J331" s="44"/>
    </row>
    <row r="332" spans="1:10" s="33" customFormat="1" ht="34.5" customHeight="1" x14ac:dyDescent="0.25">
      <c r="A332" s="41" t="str">
        <f>IFERROR(IF(VLOOKUP(ROW()-17,'[8]DATA WP'!$M:$BG,22,FALSE)=0,"",VLOOKUP(ROW()-17,'[8]DATA WP'!$M:$BG,22,FALSE)),"")</f>
        <v/>
      </c>
      <c r="B332" s="41" t="str">
        <f>IF($A332="","",UPPER(VLOOKUP($A332,'[8]DATA WP'!$AH:$BG,2,FALSE)))</f>
        <v/>
      </c>
      <c r="C332" s="41" t="str">
        <f>SUBSTITUTE(IF($A332="","",UPPER(VLOOKUP($A332,'[8]DATA WP'!$AH:$BG,3,FALSE))),",","")</f>
        <v/>
      </c>
      <c r="D332" s="41" t="str">
        <f>IF($A332="","",VLOOKUP((VLOOKUP($A332,'[8]DATA WP'!$AH:$BG,5,FALSE)),'[8]4. Dimension Matrix'!$H$20:$I$24,2,FALSE))</f>
        <v/>
      </c>
      <c r="E332" s="42" t="str">
        <f>IF($A332="","",VLOOKUP(VLOOKUP($A332,'[8]DATA WP'!$AH:$BG,12,FALSE),'[8]2. Imprints Matrix'!$A:$E,4,FALSE))</f>
        <v/>
      </c>
      <c r="F332" s="43" t="str">
        <f>IF($A332="","",VLOOKUP($A332,'[8]DATA WP'!$AH:$BG,4,FALSE))</f>
        <v/>
      </c>
      <c r="G332" s="42" t="str">
        <f>IFERROR(IF(VLOOKUP($A332,'[8]DATA WP'!$AH:$BG,15,FALSE)="YES","FIRM",IF(VLOOKUP($A332,'[8]DATA WP'!$AH:$BG,15,FALSE)="NO","SOR")),"")</f>
        <v/>
      </c>
      <c r="H332" s="44" t="str">
        <f>IF($A332="","",TEXT(VLOOKUP($A332,'[8]DATA WP'!$AH:$BG,13,FALSE),"dd/mm/yy"))</f>
        <v/>
      </c>
      <c r="I332" s="44"/>
      <c r="J332" s="44"/>
    </row>
    <row r="333" spans="1:10" s="33" customFormat="1" ht="34.5" customHeight="1" x14ac:dyDescent="0.25">
      <c r="A333" s="41" t="str">
        <f>IFERROR(IF(VLOOKUP(ROW()-17,'[8]DATA WP'!$M:$BG,22,FALSE)=0,"",VLOOKUP(ROW()-17,'[8]DATA WP'!$M:$BG,22,FALSE)),"")</f>
        <v/>
      </c>
      <c r="B333" s="41" t="str">
        <f>IF($A333="","",UPPER(VLOOKUP($A333,'[8]DATA WP'!$AH:$BG,2,FALSE)))</f>
        <v/>
      </c>
      <c r="C333" s="41" t="str">
        <f>SUBSTITUTE(IF($A333="","",UPPER(VLOOKUP($A333,'[8]DATA WP'!$AH:$BG,3,FALSE))),",","")</f>
        <v/>
      </c>
      <c r="D333" s="41" t="str">
        <f>IF($A333="","",VLOOKUP((VLOOKUP($A333,'[8]DATA WP'!$AH:$BG,5,FALSE)),'[8]4. Dimension Matrix'!$H$20:$I$24,2,FALSE))</f>
        <v/>
      </c>
      <c r="E333" s="42" t="str">
        <f>IF($A333="","",VLOOKUP(VLOOKUP($A333,'[8]DATA WP'!$AH:$BG,12,FALSE),'[8]2. Imprints Matrix'!$A:$E,4,FALSE))</f>
        <v/>
      </c>
      <c r="F333" s="43" t="str">
        <f>IF($A333="","",VLOOKUP($A333,'[8]DATA WP'!$AH:$BG,4,FALSE))</f>
        <v/>
      </c>
      <c r="G333" s="42" t="str">
        <f>IFERROR(IF(VLOOKUP($A333,'[8]DATA WP'!$AH:$BG,15,FALSE)="YES","FIRM",IF(VLOOKUP($A333,'[8]DATA WP'!$AH:$BG,15,FALSE)="NO","SOR")),"")</f>
        <v/>
      </c>
      <c r="H333" s="44" t="str">
        <f>IF($A333="","",TEXT(VLOOKUP($A333,'[8]DATA WP'!$AH:$BG,13,FALSE),"dd/mm/yy"))</f>
        <v/>
      </c>
      <c r="I333" s="44"/>
      <c r="J333" s="44"/>
    </row>
    <row r="334" spans="1:10" s="33" customFormat="1" ht="34.5" customHeight="1" x14ac:dyDescent="0.25">
      <c r="A334" s="41" t="str">
        <f>IFERROR(IF(VLOOKUP(ROW()-17,'[8]DATA WP'!$M:$BG,22,FALSE)=0,"",VLOOKUP(ROW()-17,'[8]DATA WP'!$M:$BG,22,FALSE)),"")</f>
        <v/>
      </c>
      <c r="B334" s="41" t="str">
        <f>IF($A334="","",UPPER(VLOOKUP($A334,'[8]DATA WP'!$AH:$BG,2,FALSE)))</f>
        <v/>
      </c>
      <c r="C334" s="41" t="str">
        <f>SUBSTITUTE(IF($A334="","",UPPER(VLOOKUP($A334,'[8]DATA WP'!$AH:$BG,3,FALSE))),",","")</f>
        <v/>
      </c>
      <c r="D334" s="41" t="str">
        <f>IF($A334="","",VLOOKUP((VLOOKUP($A334,'[8]DATA WP'!$AH:$BG,5,FALSE)),'[8]4. Dimension Matrix'!$H$20:$I$24,2,FALSE))</f>
        <v/>
      </c>
      <c r="E334" s="42" t="str">
        <f>IF($A334="","",VLOOKUP(VLOOKUP($A334,'[8]DATA WP'!$AH:$BG,12,FALSE),'[8]2. Imprints Matrix'!$A:$E,4,FALSE))</f>
        <v/>
      </c>
      <c r="F334" s="43" t="str">
        <f>IF($A334="","",VLOOKUP($A334,'[8]DATA WP'!$AH:$BG,4,FALSE))</f>
        <v/>
      </c>
      <c r="G334" s="42" t="str">
        <f>IFERROR(IF(VLOOKUP($A334,'[8]DATA WP'!$AH:$BG,15,FALSE)="YES","FIRM",IF(VLOOKUP($A334,'[8]DATA WP'!$AH:$BG,15,FALSE)="NO","SOR")),"")</f>
        <v/>
      </c>
      <c r="H334" s="44" t="str">
        <f>IF($A334="","",TEXT(VLOOKUP($A334,'[8]DATA WP'!$AH:$BG,13,FALSE),"dd/mm/yy"))</f>
        <v/>
      </c>
      <c r="I334" s="44"/>
      <c r="J334" s="44"/>
    </row>
    <row r="335" spans="1:10" s="33" customFormat="1" ht="34.5" customHeight="1" x14ac:dyDescent="0.25">
      <c r="A335" s="41" t="str">
        <f>IFERROR(IF(VLOOKUP(ROW()-17,'[8]DATA WP'!$M:$BG,22,FALSE)=0,"",VLOOKUP(ROW()-17,'[8]DATA WP'!$M:$BG,22,FALSE)),"")</f>
        <v/>
      </c>
      <c r="B335" s="41" t="str">
        <f>IF($A335="","",UPPER(VLOOKUP($A335,'[8]DATA WP'!$AH:$BG,2,FALSE)))</f>
        <v/>
      </c>
      <c r="C335" s="41" t="str">
        <f>SUBSTITUTE(IF($A335="","",UPPER(VLOOKUP($A335,'[8]DATA WP'!$AH:$BG,3,FALSE))),",","")</f>
        <v/>
      </c>
      <c r="D335" s="41" t="str">
        <f>IF($A335="","",VLOOKUP((VLOOKUP($A335,'[8]DATA WP'!$AH:$BG,5,FALSE)),'[8]4. Dimension Matrix'!$H$20:$I$24,2,FALSE))</f>
        <v/>
      </c>
      <c r="E335" s="42" t="str">
        <f>IF($A335="","",VLOOKUP(VLOOKUP($A335,'[8]DATA WP'!$AH:$BG,12,FALSE),'[8]2. Imprints Matrix'!$A:$E,4,FALSE))</f>
        <v/>
      </c>
      <c r="F335" s="43" t="str">
        <f>IF($A335="","",VLOOKUP($A335,'[8]DATA WP'!$AH:$BG,4,FALSE))</f>
        <v/>
      </c>
      <c r="G335" s="42" t="str">
        <f>IFERROR(IF(VLOOKUP($A335,'[8]DATA WP'!$AH:$BG,15,FALSE)="YES","FIRM",IF(VLOOKUP($A335,'[8]DATA WP'!$AH:$BG,15,FALSE)="NO","SOR")),"")</f>
        <v/>
      </c>
      <c r="H335" s="44" t="str">
        <f>IF($A335="","",TEXT(VLOOKUP($A335,'[8]DATA WP'!$AH:$BG,13,FALSE),"dd/mm/yy"))</f>
        <v/>
      </c>
      <c r="I335" s="44"/>
      <c r="J335" s="44"/>
    </row>
    <row r="336" spans="1:10" s="33" customFormat="1" ht="34.5" customHeight="1" x14ac:dyDescent="0.25">
      <c r="A336" s="41" t="str">
        <f>IFERROR(IF(VLOOKUP(ROW()-17,'[8]DATA WP'!$M:$BG,22,FALSE)=0,"",VLOOKUP(ROW()-17,'[8]DATA WP'!$M:$BG,22,FALSE)),"")</f>
        <v/>
      </c>
      <c r="B336" s="41" t="str">
        <f>IF($A336="","",UPPER(VLOOKUP($A336,'[8]DATA WP'!$AH:$BG,2,FALSE)))</f>
        <v/>
      </c>
      <c r="C336" s="41" t="str">
        <f>SUBSTITUTE(IF($A336="","",UPPER(VLOOKUP($A336,'[8]DATA WP'!$AH:$BG,3,FALSE))),",","")</f>
        <v/>
      </c>
      <c r="D336" s="41" t="str">
        <f>IF($A336="","",VLOOKUP((VLOOKUP($A336,'[8]DATA WP'!$AH:$BG,5,FALSE)),'[8]4. Dimension Matrix'!$H$20:$I$24,2,FALSE))</f>
        <v/>
      </c>
      <c r="E336" s="42" t="str">
        <f>IF($A336="","",VLOOKUP(VLOOKUP($A336,'[8]DATA WP'!$AH:$BG,12,FALSE),'[8]2. Imprints Matrix'!$A:$E,4,FALSE))</f>
        <v/>
      </c>
      <c r="F336" s="43" t="str">
        <f>IF($A336="","",VLOOKUP($A336,'[8]DATA WP'!$AH:$BG,4,FALSE))</f>
        <v/>
      </c>
      <c r="G336" s="42" t="str">
        <f>IFERROR(IF(VLOOKUP($A336,'[8]DATA WP'!$AH:$BG,15,FALSE)="YES","FIRM",IF(VLOOKUP($A336,'[8]DATA WP'!$AH:$BG,15,FALSE)="NO","SOR")),"")</f>
        <v/>
      </c>
      <c r="H336" s="44" t="str">
        <f>IF($A336="","",TEXT(VLOOKUP($A336,'[8]DATA WP'!$AH:$BG,13,FALSE),"dd/mm/yy"))</f>
        <v/>
      </c>
      <c r="I336" s="44"/>
      <c r="J336" s="44"/>
    </row>
    <row r="337" spans="1:10" s="33" customFormat="1" ht="34.5" customHeight="1" x14ac:dyDescent="0.25">
      <c r="A337" s="41" t="str">
        <f>IFERROR(IF(VLOOKUP(ROW()-17,'[8]DATA WP'!$M:$BG,22,FALSE)=0,"",VLOOKUP(ROW()-17,'[8]DATA WP'!$M:$BG,22,FALSE)),"")</f>
        <v/>
      </c>
      <c r="B337" s="41" t="str">
        <f>IF($A337="","",UPPER(VLOOKUP($A337,'[8]DATA WP'!$AH:$BG,2,FALSE)))</f>
        <v/>
      </c>
      <c r="C337" s="41" t="str">
        <f>SUBSTITUTE(IF($A337="","",UPPER(VLOOKUP($A337,'[8]DATA WP'!$AH:$BG,3,FALSE))),",","")</f>
        <v/>
      </c>
      <c r="D337" s="41" t="str">
        <f>IF($A337="","",VLOOKUP((VLOOKUP($A337,'[8]DATA WP'!$AH:$BG,5,FALSE)),'[8]4. Dimension Matrix'!$H$20:$I$24,2,FALSE))</f>
        <v/>
      </c>
      <c r="E337" s="42" t="str">
        <f>IF($A337="","",VLOOKUP(VLOOKUP($A337,'[8]DATA WP'!$AH:$BG,12,FALSE),'[8]2. Imprints Matrix'!$A:$E,4,FALSE))</f>
        <v/>
      </c>
      <c r="F337" s="43" t="str">
        <f>IF($A337="","",VLOOKUP($A337,'[8]DATA WP'!$AH:$BG,4,FALSE))</f>
        <v/>
      </c>
      <c r="G337" s="42" t="str">
        <f>IFERROR(IF(VLOOKUP($A337,'[8]DATA WP'!$AH:$BG,15,FALSE)="YES","FIRM",IF(VLOOKUP($A337,'[8]DATA WP'!$AH:$BG,15,FALSE)="NO","SOR")),"")</f>
        <v/>
      </c>
      <c r="H337" s="44" t="str">
        <f>IF($A337="","",TEXT(VLOOKUP($A337,'[8]DATA WP'!$AH:$BG,13,FALSE),"dd/mm/yy"))</f>
        <v/>
      </c>
      <c r="I337" s="44"/>
      <c r="J337" s="44"/>
    </row>
    <row r="338" spans="1:10" s="33" customFormat="1" ht="34.5" customHeight="1" x14ac:dyDescent="0.25">
      <c r="A338" s="41" t="str">
        <f>IFERROR(IF(VLOOKUP(ROW()-17,'[8]DATA WP'!$M:$BG,22,FALSE)=0,"",VLOOKUP(ROW()-17,'[8]DATA WP'!$M:$BG,22,FALSE)),"")</f>
        <v/>
      </c>
      <c r="B338" s="41" t="str">
        <f>IF($A338="","",UPPER(VLOOKUP($A338,'[8]DATA WP'!$AH:$BG,2,FALSE)))</f>
        <v/>
      </c>
      <c r="C338" s="41" t="str">
        <f>SUBSTITUTE(IF($A338="","",UPPER(VLOOKUP($A338,'[8]DATA WP'!$AH:$BG,3,FALSE))),",","")</f>
        <v/>
      </c>
      <c r="D338" s="41" t="str">
        <f>IF($A338="","",VLOOKUP((VLOOKUP($A338,'[8]DATA WP'!$AH:$BG,5,FALSE)),'[8]4. Dimension Matrix'!$H$20:$I$24,2,FALSE))</f>
        <v/>
      </c>
      <c r="E338" s="42" t="str">
        <f>IF($A338="","",VLOOKUP(VLOOKUP($A338,'[8]DATA WP'!$AH:$BG,12,FALSE),'[8]2. Imprints Matrix'!$A:$E,4,FALSE))</f>
        <v/>
      </c>
      <c r="F338" s="43" t="str">
        <f>IF($A338="","",VLOOKUP($A338,'[8]DATA WP'!$AH:$BG,4,FALSE))</f>
        <v/>
      </c>
      <c r="G338" s="42" t="str">
        <f>IFERROR(IF(VLOOKUP($A338,'[8]DATA WP'!$AH:$BG,15,FALSE)="YES","FIRM",IF(VLOOKUP($A338,'[8]DATA WP'!$AH:$BG,15,FALSE)="NO","SOR")),"")</f>
        <v/>
      </c>
      <c r="H338" s="44" t="str">
        <f>IF($A338="","",TEXT(VLOOKUP($A338,'[8]DATA WP'!$AH:$BG,13,FALSE),"dd/mm/yy"))</f>
        <v/>
      </c>
      <c r="I338" s="44"/>
      <c r="J338" s="44"/>
    </row>
    <row r="339" spans="1:10" s="33" customFormat="1" ht="34.5" customHeight="1" x14ac:dyDescent="0.25">
      <c r="A339" s="41" t="str">
        <f>IFERROR(IF(VLOOKUP(ROW()-17,'[8]DATA WP'!$M:$BG,22,FALSE)=0,"",VLOOKUP(ROW()-17,'[8]DATA WP'!$M:$BG,22,FALSE)),"")</f>
        <v/>
      </c>
      <c r="B339" s="41" t="str">
        <f>IF($A339="","",UPPER(VLOOKUP($A339,'[8]DATA WP'!$AH:$BG,2,FALSE)))</f>
        <v/>
      </c>
      <c r="C339" s="41" t="str">
        <f>SUBSTITUTE(IF($A339="","",UPPER(VLOOKUP($A339,'[8]DATA WP'!$AH:$BG,3,FALSE))),",","")</f>
        <v/>
      </c>
      <c r="D339" s="41" t="str">
        <f>IF($A339="","",VLOOKUP((VLOOKUP($A339,'[8]DATA WP'!$AH:$BG,5,FALSE)),'[8]4. Dimension Matrix'!$H$20:$I$24,2,FALSE))</f>
        <v/>
      </c>
      <c r="E339" s="42" t="str">
        <f>IF($A339="","",VLOOKUP(VLOOKUP($A339,'[8]DATA WP'!$AH:$BG,12,FALSE),'[8]2. Imprints Matrix'!$A:$E,4,FALSE))</f>
        <v/>
      </c>
      <c r="F339" s="43" t="str">
        <f>IF($A339="","",VLOOKUP($A339,'[8]DATA WP'!$AH:$BG,4,FALSE))</f>
        <v/>
      </c>
      <c r="G339" s="42" t="str">
        <f>IFERROR(IF(VLOOKUP($A339,'[8]DATA WP'!$AH:$BG,15,FALSE)="YES","FIRM",IF(VLOOKUP($A339,'[8]DATA WP'!$AH:$BG,15,FALSE)="NO","SOR")),"")</f>
        <v/>
      </c>
      <c r="H339" s="44" t="str">
        <f>IF($A339="","",TEXT(VLOOKUP($A339,'[8]DATA WP'!$AH:$BG,13,FALSE),"dd/mm/yy"))</f>
        <v/>
      </c>
      <c r="I339" s="44"/>
      <c r="J339" s="44"/>
    </row>
    <row r="340" spans="1:10" s="33" customFormat="1" ht="34.5" customHeight="1" x14ac:dyDescent="0.25">
      <c r="A340" s="41" t="str">
        <f>IFERROR(IF(VLOOKUP(ROW()-17,'[8]DATA WP'!$M:$BG,22,FALSE)=0,"",VLOOKUP(ROW()-17,'[8]DATA WP'!$M:$BG,22,FALSE)),"")</f>
        <v/>
      </c>
      <c r="B340" s="41" t="str">
        <f>IF($A340="","",UPPER(VLOOKUP($A340,'[8]DATA WP'!$AH:$BG,2,FALSE)))</f>
        <v/>
      </c>
      <c r="C340" s="41" t="str">
        <f>SUBSTITUTE(IF($A340="","",UPPER(VLOOKUP($A340,'[8]DATA WP'!$AH:$BG,3,FALSE))),",","")</f>
        <v/>
      </c>
      <c r="D340" s="41" t="str">
        <f>IF($A340="","",VLOOKUP((VLOOKUP($A340,'[8]DATA WP'!$AH:$BG,5,FALSE)),'[8]4. Dimension Matrix'!$H$20:$I$24,2,FALSE))</f>
        <v/>
      </c>
      <c r="E340" s="42" t="str">
        <f>IF($A340="","",VLOOKUP(VLOOKUP($A340,'[8]DATA WP'!$AH:$BG,12,FALSE),'[8]2. Imprints Matrix'!$A:$E,4,FALSE))</f>
        <v/>
      </c>
      <c r="F340" s="43" t="str">
        <f>IF($A340="","",VLOOKUP($A340,'[8]DATA WP'!$AH:$BG,4,FALSE))</f>
        <v/>
      </c>
      <c r="G340" s="42" t="str">
        <f>IFERROR(IF(VLOOKUP($A340,'[8]DATA WP'!$AH:$BG,15,FALSE)="YES","FIRM",IF(VLOOKUP($A340,'[8]DATA WP'!$AH:$BG,15,FALSE)="NO","SOR")),"")</f>
        <v/>
      </c>
      <c r="H340" s="44" t="str">
        <f>IF($A340="","",TEXT(VLOOKUP($A340,'[8]DATA WP'!$AH:$BG,13,FALSE),"dd/mm/yy"))</f>
        <v/>
      </c>
      <c r="I340" s="44"/>
      <c r="J340" s="44"/>
    </row>
  </sheetData>
  <autoFilter ref="A17:J104" xr:uid="{00000000-0009-0000-0000-000000000000}">
    <sortState xmlns:xlrd2="http://schemas.microsoft.com/office/spreadsheetml/2017/richdata2" ref="A18:J90">
      <sortCondition ref="J17:J90"/>
    </sortState>
  </autoFilter>
  <mergeCells count="2">
    <mergeCell ref="A2:J2"/>
    <mergeCell ref="A13:J15"/>
  </mergeCells>
  <conditionalFormatting sqref="A18 D23 C32:D32 A19:B24 J18:J24 A25:I25 F19:I24 A84:D90 F86:J90 I57:I78 A42:D76 F42:H85 E42:E62 A26:H30 I26:I55 J26:J85 A31:D31 F31:H31">
    <cfRule type="cellIs" dxfId="20" priority="92" stopIfTrue="1" operator="equal">
      <formula>""</formula>
    </cfRule>
  </conditionalFormatting>
  <conditionalFormatting sqref="B18:I18 C21 E21 C19:E20">
    <cfRule type="cellIs" dxfId="19" priority="91" stopIfTrue="1" operator="equal">
      <formula>""</formula>
    </cfRule>
  </conditionalFormatting>
  <conditionalFormatting sqref="A326:A340 J326:J340">
    <cfRule type="cellIs" dxfId="18" priority="90" stopIfTrue="1" operator="equal">
      <formula>""</formula>
    </cfRule>
  </conditionalFormatting>
  <conditionalFormatting sqref="B326:I340">
    <cfRule type="cellIs" dxfId="17" priority="89" stopIfTrue="1" operator="equal">
      <formula>""</formula>
    </cfRule>
  </conditionalFormatting>
  <conditionalFormatting sqref="C22:C23">
    <cfRule type="cellIs" dxfId="16" priority="50" stopIfTrue="1" operator="equal">
      <formula>""</formula>
    </cfRule>
  </conditionalFormatting>
  <conditionalFormatting sqref="E22:E23">
    <cfRule type="cellIs" dxfId="15" priority="45" stopIfTrue="1" operator="equal">
      <formula>""</formula>
    </cfRule>
  </conditionalFormatting>
  <conditionalFormatting sqref="A32:B32 A41:H41 A79:D83 A33:D40 F32:H40 A77:C78">
    <cfRule type="cellIs" dxfId="14" priority="44" stopIfTrue="1" operator="equal">
      <formula>""</formula>
    </cfRule>
  </conditionalFormatting>
  <conditionalFormatting sqref="D24">
    <cfRule type="cellIs" dxfId="13" priority="37" stopIfTrue="1" operator="equal">
      <formula>""</formula>
    </cfRule>
  </conditionalFormatting>
  <conditionalFormatting sqref="C24">
    <cfRule type="cellIs" dxfId="12" priority="36" stopIfTrue="1" operator="equal">
      <formula>""</formula>
    </cfRule>
  </conditionalFormatting>
  <conditionalFormatting sqref="E24">
    <cfRule type="cellIs" dxfId="11" priority="35" stopIfTrue="1" operator="equal">
      <formula>""</formula>
    </cfRule>
  </conditionalFormatting>
  <conditionalFormatting sqref="I79">
    <cfRule type="cellIs" dxfId="10" priority="30" stopIfTrue="1" operator="equal">
      <formula>""</formula>
    </cfRule>
  </conditionalFormatting>
  <conditionalFormatting sqref="I56">
    <cfRule type="cellIs" dxfId="9" priority="29" stopIfTrue="1" operator="equal">
      <formula>""</formula>
    </cfRule>
  </conditionalFormatting>
  <conditionalFormatting sqref="I84:I85">
    <cfRule type="cellIs" dxfId="8" priority="28" stopIfTrue="1" operator="equal">
      <formula>""</formula>
    </cfRule>
  </conditionalFormatting>
  <conditionalFormatting sqref="I80:I83">
    <cfRule type="cellIs" dxfId="7" priority="27" stopIfTrue="1" operator="equal">
      <formula>""</formula>
    </cfRule>
  </conditionalFormatting>
  <conditionalFormatting sqref="D77 D22">
    <cfRule type="cellIs" dxfId="6" priority="25" stopIfTrue="1" operator="equal">
      <formula>""</formula>
    </cfRule>
  </conditionalFormatting>
  <conditionalFormatting sqref="D21">
    <cfRule type="cellIs" dxfId="5" priority="24" stopIfTrue="1" operator="equal">
      <formula>""</formula>
    </cfRule>
  </conditionalFormatting>
  <conditionalFormatting sqref="E63:E90">
    <cfRule type="cellIs" dxfId="4" priority="23" stopIfTrue="1" operator="equal">
      <formula>""</formula>
    </cfRule>
  </conditionalFormatting>
  <conditionalFormatting sqref="E31:E40">
    <cfRule type="cellIs" dxfId="3" priority="4" stopIfTrue="1" operator="equal">
      <formula>""</formula>
    </cfRule>
  </conditionalFormatting>
  <conditionalFormatting sqref="D78">
    <cfRule type="cellIs" dxfId="2" priority="3" stopIfTrue="1" operator="equal">
      <formula>""</formula>
    </cfRule>
  </conditionalFormatting>
  <conditionalFormatting sqref="A91:D104 F91:J104">
    <cfRule type="cellIs" dxfId="1" priority="2" stopIfTrue="1" operator="equal">
      <formula>""</formula>
    </cfRule>
  </conditionalFormatting>
  <conditionalFormatting sqref="E91:E104">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2021-03-05T03:10:26Z</dcterms:modified>
</cp:coreProperties>
</file>