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S:\Sales\Retail Chains\00. WEBSITE &amp; ORDER FORMS\2020\"/>
    </mc:Choice>
  </mc:AlternateContent>
  <xr:revisionPtr revIDLastSave="0" documentId="13_ncr:1_{DBB85EC8-E4F1-4E84-BAAC-E2BE9967F7D2}" xr6:coauthVersionLast="45" xr6:coauthVersionMax="45"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Website!$A$17:$I$93</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Website!$A$1:$I$93</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63" i="2" l="1"/>
  <c r="A459" i="2"/>
  <c r="A455" i="2"/>
  <c r="A451" i="2"/>
  <c r="A462" i="2"/>
  <c r="A458" i="2"/>
  <c r="A454" i="2"/>
  <c r="A450" i="2"/>
  <c r="A461" i="2"/>
  <c r="A457" i="2"/>
  <c r="A453" i="2"/>
  <c r="A449" i="2"/>
  <c r="A460" i="2"/>
  <c r="A456" i="2"/>
  <c r="A452" i="2"/>
  <c r="C456" i="2" l="1"/>
  <c r="G456" i="2"/>
  <c r="D456" i="2"/>
  <c r="F456" i="2"/>
  <c r="B456" i="2"/>
  <c r="E456" i="2"/>
  <c r="C457" i="2"/>
  <c r="G457" i="2"/>
  <c r="D457" i="2"/>
  <c r="B457" i="2"/>
  <c r="F457" i="2"/>
  <c r="E457" i="2"/>
  <c r="C458" i="2"/>
  <c r="G458" i="2"/>
  <c r="D458" i="2"/>
  <c r="F458" i="2"/>
  <c r="B458" i="2"/>
  <c r="E458" i="2"/>
  <c r="C459" i="2"/>
  <c r="G459" i="2"/>
  <c r="D459" i="2"/>
  <c r="B459" i="2"/>
  <c r="E459" i="2"/>
  <c r="F459" i="2"/>
  <c r="C460" i="2"/>
  <c r="G460" i="2"/>
  <c r="D460" i="2"/>
  <c r="B460" i="2"/>
  <c r="F460" i="2"/>
  <c r="E460" i="2"/>
  <c r="C461" i="2"/>
  <c r="G461" i="2"/>
  <c r="D461" i="2"/>
  <c r="F461" i="2"/>
  <c r="B461" i="2"/>
  <c r="E461" i="2"/>
  <c r="C462" i="2"/>
  <c r="G462" i="2"/>
  <c r="D462" i="2"/>
  <c r="B462" i="2"/>
  <c r="E462" i="2"/>
  <c r="F462" i="2"/>
  <c r="C463" i="2"/>
  <c r="G463" i="2"/>
  <c r="D463" i="2"/>
  <c r="B463" i="2"/>
  <c r="F463" i="2"/>
  <c r="E463" i="2"/>
  <c r="C449" i="2"/>
  <c r="G449" i="2"/>
  <c r="D449" i="2"/>
  <c r="B449" i="2"/>
  <c r="F449" i="2"/>
  <c r="E449" i="2"/>
  <c r="C450" i="2"/>
  <c r="G450" i="2"/>
  <c r="D450" i="2"/>
  <c r="F450" i="2"/>
  <c r="B450" i="2"/>
  <c r="E450" i="2"/>
  <c r="C451" i="2"/>
  <c r="G451" i="2"/>
  <c r="D451" i="2"/>
  <c r="B451" i="2"/>
  <c r="E451" i="2"/>
  <c r="F451" i="2"/>
  <c r="C452" i="2"/>
  <c r="G452" i="2"/>
  <c r="D452" i="2"/>
  <c r="B452" i="2"/>
  <c r="F452" i="2"/>
  <c r="E452" i="2"/>
  <c r="C453" i="2"/>
  <c r="G453" i="2"/>
  <c r="D453" i="2"/>
  <c r="F453" i="2"/>
  <c r="B453" i="2"/>
  <c r="E453" i="2"/>
  <c r="C454" i="2"/>
  <c r="G454" i="2"/>
  <c r="D454" i="2"/>
  <c r="B454" i="2"/>
  <c r="F454" i="2"/>
  <c r="E454" i="2"/>
  <c r="C455" i="2"/>
  <c r="G455" i="2"/>
  <c r="D455" i="2"/>
  <c r="B455" i="2"/>
  <c r="E455" i="2"/>
  <c r="F455" i="2"/>
</calcChain>
</file>

<file path=xl/sharedStrings.xml><?xml version="1.0" encoding="utf-8"?>
<sst xmlns="http://schemas.openxmlformats.org/spreadsheetml/2006/main" count="417" uniqueCount="178">
  <si>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</si>
  <si>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</si>
  <si>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</si>
  <si>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</si>
  <si>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</si>
  <si>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</si>
  <si>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</si>
  <si>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</si>
  <si>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</si>
  <si>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</si>
  <si>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</si>
  <si>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</si>
  <si>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</si>
  <si>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</si>
  <si>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</si>
  <si>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</si>
  <si>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</si>
  <si>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</si>
  <si>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</si>
  <si>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</si>
  <si>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MEADOWS DAISY</t>
  </si>
  <si>
    <t>ORCHARD</t>
  </si>
  <si>
    <t>LITTLE BROWN US</t>
  </si>
  <si>
    <t>LOTHIAN</t>
  </si>
  <si>
    <t>HODDER CHILDRENS</t>
  </si>
  <si>
    <t>WAYLAND</t>
  </si>
  <si>
    <t>WATTS</t>
  </si>
  <si>
    <t>MASON PAUL</t>
  </si>
  <si>
    <t>AFFIRM PRESS</t>
  </si>
  <si>
    <t>WREN &amp; ROOK</t>
  </si>
  <si>
    <t>THE POKÉMON COMPANY INTERNATIONAL</t>
  </si>
  <si>
    <t>CLAYBOURNE ANNA</t>
  </si>
  <si>
    <t>PHAIDON</t>
  </si>
  <si>
    <t>BLYTON ENID</t>
  </si>
  <si>
    <t>BLADE ADAM</t>
  </si>
  <si>
    <t>10/10/17</t>
  </si>
  <si>
    <t>30/10/18</t>
  </si>
  <si>
    <t>ENID BLYTON HOD</t>
  </si>
  <si>
    <t>THE NIGHT BUS HERO</t>
  </si>
  <si>
    <t>RAUF ONJALI Q.</t>
  </si>
  <si>
    <t>ORION CHILDRENS</t>
  </si>
  <si>
    <t>ONJALI Q. RAUF 10 COPY PACK</t>
  </si>
  <si>
    <t>THE BOY AT THE BACK OF THE CLASS</t>
  </si>
  <si>
    <t>10/07/18</t>
  </si>
  <si>
    <t>THE STAR OUTSIDE MY WINDOW</t>
  </si>
  <si>
    <t>09/10/19</t>
  </si>
  <si>
    <t>THE OFFICIAL POKÉMON ENCYCLOPEDIA</t>
  </si>
  <si>
    <t>EVA EVERGREEN, SEMI-MAGICAL WITCH</t>
  </si>
  <si>
    <t>ABE JULIE</t>
  </si>
  <si>
    <t>THE LIGHT IN THE LAKE</t>
  </si>
  <si>
    <t>BAUGHMAN SARAH R.</t>
  </si>
  <si>
    <t>BEFORE THE BEGINNING</t>
  </si>
  <si>
    <t>MORGAN ANNA</t>
  </si>
  <si>
    <t>ALL THAT IMPOSSIBLE SPACE</t>
  </si>
  <si>
    <t>25/06/19</t>
  </si>
  <si>
    <t>YOU'RE NEXT</t>
  </si>
  <si>
    <t>SCHACHTE KYLIE</t>
  </si>
  <si>
    <t>LITTLE BROWN &amp; CO</t>
  </si>
  <si>
    <t>CAPTURING THE DEVIL</t>
  </si>
  <si>
    <t>MANISCALCO KERRI</t>
  </si>
  <si>
    <t>STALKING JACK THE RIPPER</t>
  </si>
  <si>
    <t>HUNTING PRINCE DRACULA</t>
  </si>
  <si>
    <t>ESCAPING FROM HOUDINI</t>
  </si>
  <si>
    <t>29/10/19</t>
  </si>
  <si>
    <t>CATSTRONAUTS: DIGITAL DISASTER</t>
  </si>
  <si>
    <t>BROCKINGTON DREW</t>
  </si>
  <si>
    <t>EXPLORING THE ELEMENTS</t>
  </si>
  <si>
    <t>GILLINGHAM SARATHOMAS ISABEL</t>
  </si>
  <si>
    <t>SEEING STARS</t>
  </si>
  <si>
    <t>GILLINGHAM SARA</t>
  </si>
  <si>
    <t>05/11/18</t>
  </si>
  <si>
    <t>BREAK THE MOULD</t>
  </si>
  <si>
    <t>BURKE SINÉAD</t>
  </si>
  <si>
    <t>EMMA WATSON</t>
  </si>
  <si>
    <t>DOHERTY ANNA</t>
  </si>
  <si>
    <t>HOT PLANET</t>
  </si>
  <si>
    <t>PLASTIC PLANET</t>
  </si>
  <si>
    <t>AMSON-BRADSHAW GEORGIA</t>
  </si>
  <si>
    <t>31/03/20</t>
  </si>
  <si>
    <t>EXAM ATTACK</t>
  </si>
  <si>
    <t>MORGAN NICOLA</t>
  </si>
  <si>
    <t>MY BODY'S CHANGING</t>
  </si>
  <si>
    <t>GANERI ANITA</t>
  </si>
  <si>
    <t>28/01/20</t>
  </si>
  <si>
    <t>THE FARTS THAT ANIMALS PARP</t>
  </si>
  <si>
    <r>
      <t xml:space="preserve">New title orders and point of sale orders must be with Alliance Distribution Services by </t>
    </r>
    <r>
      <rPr>
        <b/>
        <sz val="10"/>
        <color rgb="FFFF0000"/>
        <rFont val="Tahoma"/>
        <family val="2"/>
      </rPr>
      <t>22 September</t>
    </r>
    <r>
      <rPr>
        <b/>
        <sz val="10"/>
        <color indexed="10"/>
        <rFont val="Tahoma"/>
        <family val="2"/>
      </rPr>
      <t xml:space="preserv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</si>
  <si>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BOY WITH TWO SHADOWS</t>
  </si>
  <si>
    <t>MAHY MARGARET</t>
  </si>
  <si>
    <t>27/10/20</t>
  </si>
  <si>
    <t>THE BOY WITH TWO SHADOWS 8 COPY PACK</t>
  </si>
  <si>
    <t>THE ULTIMATE ANIMAL ALPHABET BOOK</t>
  </si>
  <si>
    <t>COSSINS JENNIFER</t>
  </si>
  <si>
    <t>THE ULTIMATE ANIMAL COUNTING BOOK</t>
  </si>
  <si>
    <t>26/03/19</t>
  </si>
  <si>
    <t>101 COLLECTIVE NOUNS</t>
  </si>
  <si>
    <t>13/06/17</t>
  </si>
  <si>
    <t>THE BABY ANIMAL BOOK</t>
  </si>
  <si>
    <t>08/08/17</t>
  </si>
  <si>
    <t>A-Z OF ENDANGERED ANIMALS</t>
  </si>
  <si>
    <t>27/12/17</t>
  </si>
  <si>
    <t>TEN LITTLE ELVES</t>
  </si>
  <si>
    <t>BROWNLOW MIKE</t>
  </si>
  <si>
    <t>DRAGON!</t>
  </si>
  <si>
    <t>HUTCHINGS MAGGIE</t>
  </si>
  <si>
    <t>TODAY I’M STRONG</t>
  </si>
  <si>
    <t>HUSSAIN NADIYA</t>
  </si>
  <si>
    <t>SING ME THE SUMMER</t>
  </si>
  <si>
    <t>LESTER ALISON</t>
  </si>
  <si>
    <t>THE NIGHT BEFORE CHRISTMAS</t>
  </si>
  <si>
    <t>MOORE CLEMENT C.</t>
  </si>
  <si>
    <t>FIRST FAIRY TALES</t>
  </si>
  <si>
    <t>MAYO MARGARET</t>
  </si>
  <si>
    <t>ONCE UPON A PENGUIN</t>
  </si>
  <si>
    <t>BROL MAGDA</t>
  </si>
  <si>
    <t>SHARKY MCSHARK AND THE TEENSY WEE CRAB</t>
  </si>
  <si>
    <t>MURRAY ALISON</t>
  </si>
  <si>
    <t>JABBERWOCKY</t>
  </si>
  <si>
    <t>CARROLL LEWIS</t>
  </si>
  <si>
    <t>RUNNING PRESS KIDS</t>
  </si>
  <si>
    <t>RAINBOW MAGIC: KONNIE THE CHRISTMAS CRACKER FAIRY</t>
  </si>
  <si>
    <t>DAISY MEADOWS</t>
  </si>
  <si>
    <t>KITTY IS NOT A CAT: BATH TIME</t>
  </si>
  <si>
    <t>BOGAN ENTERTAINMENT SOLUTIONSBLACK JESS</t>
  </si>
  <si>
    <t>KITTY IS NOT A CAT: HIRED HOUND</t>
  </si>
  <si>
    <t>BEAST QUEST: ARKANO THE STONE CRAWLER</t>
  </si>
  <si>
    <t>BRIDESMAIDS CLUB: FAIRYTALE WEDDING WISH</t>
  </si>
  <si>
    <t>DIAMOND POSY</t>
  </si>
  <si>
    <t>THE WIZARD IN MY SHED</t>
  </si>
  <si>
    <t>FARNABY SIMON</t>
  </si>
  <si>
    <t>THE GREATEST INVENTOR</t>
  </si>
  <si>
    <t>BROOKS BEN</t>
  </si>
  <si>
    <t>QUERCUS</t>
  </si>
  <si>
    <t>THE IMPOSSIBLE BOY</t>
  </si>
  <si>
    <t>19/06/20</t>
  </si>
  <si>
    <t>NOEL STREATFEILD'S CHRISTMAS STORIES</t>
  </si>
  <si>
    <t>STREATFEILD NOEL</t>
  </si>
  <si>
    <t>VIRAGO PAPERBACK</t>
  </si>
  <si>
    <t>BALLET SHOES</t>
  </si>
  <si>
    <t>29/08/16</t>
  </si>
  <si>
    <t>THE MAGIC FARAWAY TREE: THE FOLK OF THE FARAWAY TREE</t>
  </si>
  <si>
    <t>THE MAGIC FARAWAY TREE: THE ENCHANTED WOOD</t>
  </si>
  <si>
    <t>THE MAGIC FARAWAY TREE: THE MAGIC FARAWAY TREE</t>
  </si>
  <si>
    <t>THE MAGIC FARAWAY TREE COLLECTION </t>
  </si>
  <si>
    <t>THE WISHING-CHAIR AGAIN</t>
  </si>
  <si>
    <t>MORE WISHING-CHAIR STORIES</t>
  </si>
  <si>
    <t>THE ADVENTURES OF THE WISHING-CHAIR</t>
  </si>
  <si>
    <t>THE WISHING-CHAIR COLLECTION: BOOKS 1-3</t>
  </si>
  <si>
    <t>ARE WE THERE YET?</t>
  </si>
  <si>
    <t>HERE THE WHOLE TIME</t>
  </si>
  <si>
    <t>MARTINS VITOR</t>
  </si>
  <si>
    <t>KINGDOM OF THE WICKED</t>
  </si>
  <si>
    <t>H&amp;S FICTION</t>
  </si>
  <si>
    <t>THE MIDNIGHT LIE</t>
  </si>
  <si>
    <t>RUTKOSKI MARIE</t>
  </si>
  <si>
    <t>HODDER PAPERBACKS</t>
  </si>
  <si>
    <t>A MATCH MADE IN MEHENDI</t>
  </si>
  <si>
    <t>BAJPAI NANDINI</t>
  </si>
  <si>
    <t>FORTNITE OFFICIAL: THE ULTIMATE TRIVIA BOOK</t>
  </si>
  <si>
    <t>EPIC GAMES</t>
  </si>
  <si>
    <t>HEADLINE</t>
  </si>
  <si>
    <t>FORTNITE OFFICIAL: POSTER BOOK</t>
  </si>
  <si>
    <t>HISTORY OF ROCK</t>
  </si>
  <si>
    <t>NABAIS RITA</t>
  </si>
  <si>
    <t>FIERCE HEROINES</t>
  </si>
  <si>
    <t>KNIGHT ROSIE</t>
  </si>
  <si>
    <t>THE BRILLIANT BOOK OF ANIMAL BONES</t>
  </si>
  <si>
    <t>THE STORY OF MUSIC</t>
  </si>
  <si>
    <t>MANNING AND GRANSTRÖM MICK AND BRITA</t>
  </si>
  <si>
    <t>CHARIOTS AND CHAMPIONS</t>
  </si>
  <si>
    <t>DONALDSON JULIA</t>
  </si>
  <si>
    <t>AN EMOTIONAL MENAGERIE - FEELINGS FROM A TO Z</t>
  </si>
  <si>
    <t>LIFE THE SCHOOL OF</t>
  </si>
  <si>
    <t>WHAT ADULTS DON'T KNOW ABOUT ARCHITECTURE</t>
  </si>
  <si>
    <t>SUPER CUTE PLAYING CARDS</t>
  </si>
  <si>
    <t>PUBLISHERS SUMMERSDALE</t>
  </si>
  <si>
    <t>HNZ KIDS</t>
  </si>
  <si>
    <t>SUMMERSDALE</t>
  </si>
  <si>
    <t>HACHETTE NZ ORDER FORM: NOVEMBER KIDS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</si>
</sst>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463"/>
  <sheetViews>
    <sheetView tabSelected="1" view="pageBreakPreview" zoomScaleNormal="100" zoomScaleSheetLayoutView="100" workbookViewId="0">
      <selection activeCell="I18" sqref="I18"/>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customWidth="1"/>
    <col min="9"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4" t="s">
        <v>177</v>
      </c>
      <c r="B2" s="55"/>
      <c r="C2" s="55"/>
      <c r="D2" s="55"/>
      <c r="E2" s="55"/>
      <c r="F2" s="55"/>
      <c r="G2" s="55"/>
      <c r="H2" s="55"/>
      <c r="I2" s="56"/>
    </row>
    <row r="3" spans="1:9" ht="15" customHeight="1" x14ac:dyDescent="0.25">
      <c r="A3" s="45"/>
      <c r="B3" s="46"/>
      <c r="C3" s="46"/>
      <c r="D3" s="46"/>
      <c r="E3" s="46"/>
      <c r="F3" s="8"/>
      <c r="G3" s="46"/>
      <c r="H3" s="53"/>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16</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7" t="s">
        <v>85</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41">
        <v>9781869714338</v>
      </c>
      <c r="B18" s="41" t="s">
        <v>86</v>
      </c>
      <c r="C18" s="41" t="s">
        <v>87</v>
      </c>
      <c r="D18" s="41" t="s">
        <v>19</v>
      </c>
      <c r="E18" s="42" t="s">
        <v>175</v>
      </c>
      <c r="F18" s="43">
        <v>19.989999999999998</v>
      </c>
      <c r="G18" s="42" t="s">
        <v>17</v>
      </c>
      <c r="H18" s="44" t="s">
        <v>88</v>
      </c>
      <c r="I18" s="41"/>
    </row>
    <row r="19" spans="1:9" s="33" customFormat="1" ht="35.1" customHeight="1" x14ac:dyDescent="0.25">
      <c r="A19" s="41">
        <v>9785555031501</v>
      </c>
      <c r="B19" s="41" t="s">
        <v>89</v>
      </c>
      <c r="C19" s="41" t="s">
        <v>87</v>
      </c>
      <c r="D19" s="41" t="s">
        <v>19</v>
      </c>
      <c r="E19" s="42" t="s">
        <v>175</v>
      </c>
      <c r="F19" s="43">
        <v>159.91999999999999</v>
      </c>
      <c r="G19" s="42" t="s">
        <v>17</v>
      </c>
      <c r="H19" s="44" t="s">
        <v>88</v>
      </c>
      <c r="I19" s="41"/>
    </row>
    <row r="20" spans="1:9" s="33" customFormat="1" ht="35.1" customHeight="1" x14ac:dyDescent="0.25">
      <c r="A20" s="41">
        <v>9780734420091</v>
      </c>
      <c r="B20" s="41" t="s">
        <v>90</v>
      </c>
      <c r="C20" s="41" t="s">
        <v>91</v>
      </c>
      <c r="D20" s="41" t="s">
        <v>18</v>
      </c>
      <c r="E20" s="42" t="s">
        <v>23</v>
      </c>
      <c r="F20" s="43">
        <v>34.99</v>
      </c>
      <c r="G20" s="42" t="s">
        <v>17</v>
      </c>
      <c r="H20" s="44">
        <v>44145</v>
      </c>
      <c r="I20" s="41"/>
    </row>
    <row r="21" spans="1:9" s="33" customFormat="1" ht="35.1" customHeight="1" x14ac:dyDescent="0.25">
      <c r="A21" s="41">
        <v>9780734418852</v>
      </c>
      <c r="B21" s="41" t="s">
        <v>92</v>
      </c>
      <c r="C21" s="41" t="s">
        <v>91</v>
      </c>
      <c r="D21" s="41" t="s">
        <v>18</v>
      </c>
      <c r="E21" s="42" t="s">
        <v>23</v>
      </c>
      <c r="F21" s="43">
        <v>34.99</v>
      </c>
      <c r="G21" s="42" t="s">
        <v>17</v>
      </c>
      <c r="H21" s="44" t="s">
        <v>93</v>
      </c>
      <c r="I21" s="41"/>
    </row>
    <row r="22" spans="1:9" s="33" customFormat="1" ht="35.1" customHeight="1" x14ac:dyDescent="0.25">
      <c r="A22" s="41">
        <v>9780734417978</v>
      </c>
      <c r="B22" s="41" t="s">
        <v>94</v>
      </c>
      <c r="C22" s="41" t="s">
        <v>91</v>
      </c>
      <c r="D22" s="41" t="s">
        <v>19</v>
      </c>
      <c r="E22" s="42" t="s">
        <v>23</v>
      </c>
      <c r="F22" s="43">
        <v>19.989999999999998</v>
      </c>
      <c r="G22" s="42" t="s">
        <v>17</v>
      </c>
      <c r="H22" s="44" t="s">
        <v>95</v>
      </c>
      <c r="I22" s="41"/>
    </row>
    <row r="23" spans="1:9" s="33" customFormat="1" ht="35.1" customHeight="1" x14ac:dyDescent="0.25">
      <c r="A23" s="41">
        <v>9780734418166</v>
      </c>
      <c r="B23" s="41" t="s">
        <v>96</v>
      </c>
      <c r="C23" s="41" t="s">
        <v>91</v>
      </c>
      <c r="D23" s="41" t="s">
        <v>19</v>
      </c>
      <c r="E23" s="42" t="s">
        <v>23</v>
      </c>
      <c r="F23" s="43">
        <v>19.989999999999998</v>
      </c>
      <c r="G23" s="42" t="s">
        <v>17</v>
      </c>
      <c r="H23" s="44" t="s">
        <v>97</v>
      </c>
      <c r="I23" s="41"/>
    </row>
    <row r="24" spans="1:9" s="33" customFormat="1" ht="35.1" customHeight="1" x14ac:dyDescent="0.25">
      <c r="A24" s="41">
        <v>9780734418579</v>
      </c>
      <c r="B24" s="41" t="s">
        <v>98</v>
      </c>
      <c r="C24" s="41" t="s">
        <v>91</v>
      </c>
      <c r="D24" s="41" t="s">
        <v>19</v>
      </c>
      <c r="E24" s="42" t="s">
        <v>23</v>
      </c>
      <c r="F24" s="43">
        <v>24.99</v>
      </c>
      <c r="G24" s="42" t="s">
        <v>17</v>
      </c>
      <c r="H24" s="44" t="s">
        <v>99</v>
      </c>
      <c r="I24" s="41"/>
    </row>
    <row r="25" spans="1:9" s="33" customFormat="1" ht="35.1" customHeight="1" x14ac:dyDescent="0.25">
      <c r="A25" s="41">
        <v>9781408362495</v>
      </c>
      <c r="B25" s="41" t="s">
        <v>100</v>
      </c>
      <c r="C25" s="41" t="s">
        <v>101</v>
      </c>
      <c r="D25" s="41" t="s">
        <v>19</v>
      </c>
      <c r="E25" s="42" t="s">
        <v>21</v>
      </c>
      <c r="F25" s="43">
        <v>19.989999999999998</v>
      </c>
      <c r="G25" s="42" t="s">
        <v>17</v>
      </c>
      <c r="H25" s="44">
        <v>44145</v>
      </c>
      <c r="I25" s="41"/>
    </row>
    <row r="26" spans="1:9" s="33" customFormat="1" ht="35.1" customHeight="1" x14ac:dyDescent="0.25">
      <c r="A26" s="41">
        <v>9781925972931</v>
      </c>
      <c r="B26" s="41" t="s">
        <v>102</v>
      </c>
      <c r="C26" s="41" t="s">
        <v>103</v>
      </c>
      <c r="D26" s="41" t="s">
        <v>18</v>
      </c>
      <c r="E26" s="42" t="s">
        <v>28</v>
      </c>
      <c r="F26" s="43">
        <v>24.99</v>
      </c>
      <c r="G26" s="42" t="s">
        <v>17</v>
      </c>
      <c r="H26" s="44">
        <v>44145</v>
      </c>
      <c r="I26" s="41"/>
    </row>
    <row r="27" spans="1:9" s="33" customFormat="1" ht="35.1" customHeight="1" x14ac:dyDescent="0.25">
      <c r="A27" s="41">
        <v>9781444946468</v>
      </c>
      <c r="B27" s="41" t="s">
        <v>104</v>
      </c>
      <c r="C27" s="41" t="s">
        <v>105</v>
      </c>
      <c r="D27" s="41" t="s">
        <v>18</v>
      </c>
      <c r="E27" s="42" t="s">
        <v>24</v>
      </c>
      <c r="F27" s="43">
        <v>29.99</v>
      </c>
      <c r="G27" s="42" t="s">
        <v>17</v>
      </c>
      <c r="H27" s="44">
        <v>44145</v>
      </c>
      <c r="I27" s="41"/>
    </row>
    <row r="28" spans="1:9" s="33" customFormat="1" ht="35.1" customHeight="1" x14ac:dyDescent="0.25">
      <c r="A28" s="41">
        <v>9781925972924</v>
      </c>
      <c r="B28" s="41" t="s">
        <v>106</v>
      </c>
      <c r="C28" s="41" t="s">
        <v>107</v>
      </c>
      <c r="D28" s="41" t="s">
        <v>18</v>
      </c>
      <c r="E28" s="42" t="s">
        <v>28</v>
      </c>
      <c r="F28" s="43">
        <v>29.99</v>
      </c>
      <c r="G28" s="42" t="s">
        <v>17</v>
      </c>
      <c r="H28" s="44">
        <v>44145</v>
      </c>
      <c r="I28" s="41"/>
    </row>
    <row r="29" spans="1:9" s="33" customFormat="1" ht="35.1" customHeight="1" x14ac:dyDescent="0.25">
      <c r="A29" s="41">
        <v>9781925870848</v>
      </c>
      <c r="B29" s="41" t="s">
        <v>108</v>
      </c>
      <c r="C29" s="41" t="s">
        <v>109</v>
      </c>
      <c r="D29" s="41" t="s">
        <v>18</v>
      </c>
      <c r="E29" s="42" t="s">
        <v>28</v>
      </c>
      <c r="F29" s="43">
        <v>29.99</v>
      </c>
      <c r="G29" s="42" t="s">
        <v>17</v>
      </c>
      <c r="H29" s="44" t="s">
        <v>63</v>
      </c>
      <c r="I29" s="41"/>
    </row>
    <row r="30" spans="1:9" s="33" customFormat="1" ht="35.1" customHeight="1" x14ac:dyDescent="0.25">
      <c r="A30" s="41">
        <v>9781408342510</v>
      </c>
      <c r="B30" s="41" t="s">
        <v>110</v>
      </c>
      <c r="C30" s="41" t="s">
        <v>111</v>
      </c>
      <c r="D30" s="41" t="s">
        <v>18</v>
      </c>
      <c r="E30" s="42" t="s">
        <v>21</v>
      </c>
      <c r="F30" s="43">
        <v>34.99</v>
      </c>
      <c r="G30" s="42" t="s">
        <v>17</v>
      </c>
      <c r="H30" s="44">
        <v>44145</v>
      </c>
      <c r="I30" s="41"/>
    </row>
    <row r="31" spans="1:9" s="33" customFormat="1" ht="35.1" customHeight="1" x14ac:dyDescent="0.25">
      <c r="A31" s="41">
        <v>9781408350898</v>
      </c>
      <c r="B31" s="41" t="s">
        <v>112</v>
      </c>
      <c r="C31" s="41" t="s">
        <v>113</v>
      </c>
      <c r="D31" s="41" t="s">
        <v>18</v>
      </c>
      <c r="E31" s="42" t="s">
        <v>21</v>
      </c>
      <c r="F31" s="43">
        <v>29.99</v>
      </c>
      <c r="G31" s="42" t="s">
        <v>17</v>
      </c>
      <c r="H31" s="44">
        <v>44145</v>
      </c>
      <c r="I31" s="41"/>
    </row>
    <row r="32" spans="1:9" s="33" customFormat="1" ht="35.1" customHeight="1" x14ac:dyDescent="0.25">
      <c r="A32" s="41">
        <v>9781408358283</v>
      </c>
      <c r="B32" s="41" t="s">
        <v>114</v>
      </c>
      <c r="C32" s="41" t="s">
        <v>115</v>
      </c>
      <c r="D32" s="41" t="s">
        <v>18</v>
      </c>
      <c r="E32" s="42" t="s">
        <v>21</v>
      </c>
      <c r="F32" s="43">
        <v>29.99</v>
      </c>
      <c r="G32" s="42" t="s">
        <v>17</v>
      </c>
      <c r="H32" s="44">
        <v>44145</v>
      </c>
      <c r="I32" s="41"/>
    </row>
    <row r="33" spans="1:9" s="33" customFormat="1" ht="35.1" customHeight="1" x14ac:dyDescent="0.25">
      <c r="A33" s="41">
        <v>9780762465439</v>
      </c>
      <c r="B33" s="41" t="s">
        <v>116</v>
      </c>
      <c r="C33" s="41" t="s">
        <v>117</v>
      </c>
      <c r="D33" s="41" t="s">
        <v>18</v>
      </c>
      <c r="E33" s="42" t="s">
        <v>118</v>
      </c>
      <c r="F33" s="43">
        <v>29.99</v>
      </c>
      <c r="G33" s="42" t="s">
        <v>17</v>
      </c>
      <c r="H33" s="44">
        <v>44145</v>
      </c>
      <c r="I33" s="41"/>
    </row>
    <row r="34" spans="1:9" s="33" customFormat="1" ht="35.1" customHeight="1" x14ac:dyDescent="0.25">
      <c r="A34" s="41">
        <v>9781408356296</v>
      </c>
      <c r="B34" s="41" t="s">
        <v>119</v>
      </c>
      <c r="C34" s="41" t="s">
        <v>20</v>
      </c>
      <c r="D34" s="41" t="s">
        <v>19</v>
      </c>
      <c r="E34" s="42" t="s">
        <v>120</v>
      </c>
      <c r="F34" s="43">
        <v>16.989999999999998</v>
      </c>
      <c r="G34" s="42" t="s">
        <v>17</v>
      </c>
      <c r="H34" s="44">
        <v>44159</v>
      </c>
      <c r="I34" s="41"/>
    </row>
    <row r="35" spans="1:9" s="33" customFormat="1" ht="35.1" customHeight="1" x14ac:dyDescent="0.25">
      <c r="A35" s="41">
        <v>9780734419798</v>
      </c>
      <c r="B35" s="41" t="s">
        <v>121</v>
      </c>
      <c r="C35" s="41" t="s">
        <v>122</v>
      </c>
      <c r="D35" s="41" t="s">
        <v>19</v>
      </c>
      <c r="E35" s="42" t="s">
        <v>23</v>
      </c>
      <c r="F35" s="43">
        <v>14.99</v>
      </c>
      <c r="G35" s="42" t="s">
        <v>17</v>
      </c>
      <c r="H35" s="44">
        <v>44145</v>
      </c>
      <c r="I35" s="41"/>
    </row>
    <row r="36" spans="1:9" s="33" customFormat="1" ht="35.1" customHeight="1" x14ac:dyDescent="0.25">
      <c r="A36" s="41">
        <v>9780734419811</v>
      </c>
      <c r="B36" s="41" t="s">
        <v>123</v>
      </c>
      <c r="C36" s="41" t="s">
        <v>122</v>
      </c>
      <c r="D36" s="41" t="s">
        <v>19</v>
      </c>
      <c r="E36" s="42" t="s">
        <v>23</v>
      </c>
      <c r="F36" s="43">
        <v>14.99</v>
      </c>
      <c r="G36" s="42" t="s">
        <v>17</v>
      </c>
      <c r="H36" s="44">
        <v>44145</v>
      </c>
      <c r="I36" s="41"/>
    </row>
    <row r="37" spans="1:9" s="33" customFormat="1" ht="35.1" customHeight="1" x14ac:dyDescent="0.25">
      <c r="A37" s="41">
        <v>9781408361351</v>
      </c>
      <c r="B37" s="41" t="s">
        <v>124</v>
      </c>
      <c r="C37" s="41" t="s">
        <v>34</v>
      </c>
      <c r="D37" s="41" t="s">
        <v>19</v>
      </c>
      <c r="E37" s="42" t="s">
        <v>21</v>
      </c>
      <c r="F37" s="43">
        <v>16.989999999999998</v>
      </c>
      <c r="G37" s="42" t="s">
        <v>17</v>
      </c>
      <c r="H37" s="44">
        <v>44159</v>
      </c>
      <c r="I37" s="41"/>
    </row>
    <row r="38" spans="1:9" s="33" customFormat="1" ht="35.1" customHeight="1" x14ac:dyDescent="0.25">
      <c r="A38" s="41">
        <v>9781408360972</v>
      </c>
      <c r="B38" s="41" t="s">
        <v>125</v>
      </c>
      <c r="C38" s="41" t="s">
        <v>126</v>
      </c>
      <c r="D38" s="41" t="s">
        <v>19</v>
      </c>
      <c r="E38" s="42" t="s">
        <v>21</v>
      </c>
      <c r="F38" s="43">
        <v>14.99</v>
      </c>
      <c r="G38" s="42" t="s">
        <v>17</v>
      </c>
      <c r="H38" s="44">
        <v>44159</v>
      </c>
      <c r="I38" s="41"/>
    </row>
    <row r="39" spans="1:9" s="33" customFormat="1" ht="35.1" customHeight="1" x14ac:dyDescent="0.25">
      <c r="A39" s="41">
        <v>9781444954388</v>
      </c>
      <c r="B39" s="41" t="s">
        <v>127</v>
      </c>
      <c r="C39" s="41" t="s">
        <v>128</v>
      </c>
      <c r="D39" s="41" t="s">
        <v>19</v>
      </c>
      <c r="E39" s="42" t="s">
        <v>24</v>
      </c>
      <c r="F39" s="43">
        <v>19.989999999999998</v>
      </c>
      <c r="G39" s="42" t="s">
        <v>17</v>
      </c>
      <c r="H39" s="44">
        <v>44145</v>
      </c>
      <c r="I39" s="41"/>
    </row>
    <row r="40" spans="1:9" s="33" customFormat="1" ht="35.1" customHeight="1" x14ac:dyDescent="0.25">
      <c r="A40" s="41">
        <v>9781786541123</v>
      </c>
      <c r="B40" s="41" t="s">
        <v>129</v>
      </c>
      <c r="C40" s="41" t="s">
        <v>130</v>
      </c>
      <c r="D40" s="41" t="s">
        <v>18</v>
      </c>
      <c r="E40" s="42" t="s">
        <v>131</v>
      </c>
      <c r="F40" s="43">
        <v>24.99</v>
      </c>
      <c r="G40" s="42" t="s">
        <v>17</v>
      </c>
      <c r="H40" s="44">
        <v>44145</v>
      </c>
      <c r="I40" s="41"/>
    </row>
    <row r="41" spans="1:9" s="33" customFormat="1" ht="35.1" customHeight="1" x14ac:dyDescent="0.25">
      <c r="A41" s="41">
        <v>9781786541048</v>
      </c>
      <c r="B41" s="41" t="s">
        <v>132</v>
      </c>
      <c r="C41" s="41" t="s">
        <v>130</v>
      </c>
      <c r="D41" s="41" t="s">
        <v>19</v>
      </c>
      <c r="E41" s="42" t="s">
        <v>131</v>
      </c>
      <c r="F41" s="43">
        <v>18.989999999999998</v>
      </c>
      <c r="G41" s="42" t="s">
        <v>17</v>
      </c>
      <c r="H41" s="44" t="s">
        <v>133</v>
      </c>
      <c r="I41" s="41"/>
    </row>
    <row r="42" spans="1:9" s="33" customFormat="1" ht="35.1" customHeight="1" x14ac:dyDescent="0.25">
      <c r="A42" s="41">
        <v>9780349010939</v>
      </c>
      <c r="B42" s="41" t="s">
        <v>134</v>
      </c>
      <c r="C42" s="41" t="s">
        <v>135</v>
      </c>
      <c r="D42" s="41" t="s">
        <v>19</v>
      </c>
      <c r="E42" s="42" t="s">
        <v>136</v>
      </c>
      <c r="F42" s="43">
        <v>19.989999999999998</v>
      </c>
      <c r="G42" s="42" t="s">
        <v>17</v>
      </c>
      <c r="H42" s="44">
        <v>44145</v>
      </c>
      <c r="I42" s="41"/>
    </row>
    <row r="43" spans="1:9" s="33" customFormat="1" ht="35.1" customHeight="1" x14ac:dyDescent="0.25">
      <c r="A43" s="41">
        <v>9781842556795</v>
      </c>
      <c r="B43" s="41" t="s">
        <v>137</v>
      </c>
      <c r="C43" s="41" t="s">
        <v>135</v>
      </c>
      <c r="D43" s="41" t="s">
        <v>18</v>
      </c>
      <c r="E43" s="42" t="s">
        <v>40</v>
      </c>
      <c r="F43" s="43">
        <v>29.99</v>
      </c>
      <c r="G43" s="42" t="s">
        <v>17</v>
      </c>
      <c r="H43" s="44" t="s">
        <v>138</v>
      </c>
      <c r="I43" s="41"/>
    </row>
    <row r="44" spans="1:9" s="33" customFormat="1" ht="35.1" customHeight="1" x14ac:dyDescent="0.25">
      <c r="A44" s="41">
        <v>9781444959475</v>
      </c>
      <c r="B44" s="41" t="s">
        <v>139</v>
      </c>
      <c r="C44" s="41" t="s">
        <v>33</v>
      </c>
      <c r="D44" s="41" t="s">
        <v>19</v>
      </c>
      <c r="E44" s="42" t="s">
        <v>37</v>
      </c>
      <c r="F44" s="43">
        <v>17.989999999999998</v>
      </c>
      <c r="G44" s="42" t="s">
        <v>17</v>
      </c>
      <c r="H44" s="44">
        <v>44092</v>
      </c>
      <c r="I44" s="41"/>
    </row>
    <row r="45" spans="1:9" s="33" customFormat="1" ht="35.1" customHeight="1" x14ac:dyDescent="0.25">
      <c r="A45" s="41">
        <v>9781444959451</v>
      </c>
      <c r="B45" s="41" t="s">
        <v>140</v>
      </c>
      <c r="C45" s="41" t="s">
        <v>33</v>
      </c>
      <c r="D45" s="41" t="s">
        <v>19</v>
      </c>
      <c r="E45" s="42" t="s">
        <v>37</v>
      </c>
      <c r="F45" s="43">
        <v>17.989999999999998</v>
      </c>
      <c r="G45" s="42" t="s">
        <v>17</v>
      </c>
      <c r="H45" s="44">
        <v>44092</v>
      </c>
      <c r="I45" s="41"/>
    </row>
    <row r="46" spans="1:9" s="33" customFormat="1" ht="35.1" customHeight="1" x14ac:dyDescent="0.25">
      <c r="A46" s="41">
        <v>9781444959468</v>
      </c>
      <c r="B46" s="41" t="s">
        <v>141</v>
      </c>
      <c r="C46" s="41" t="s">
        <v>33</v>
      </c>
      <c r="D46" s="41" t="s">
        <v>19</v>
      </c>
      <c r="E46" s="42" t="s">
        <v>37</v>
      </c>
      <c r="F46" s="43">
        <v>17.989999999999998</v>
      </c>
      <c r="G46" s="42" t="s">
        <v>17</v>
      </c>
      <c r="H46" s="44">
        <v>44092</v>
      </c>
      <c r="I46" s="41"/>
    </row>
    <row r="47" spans="1:9" s="33" customFormat="1" ht="35.1" customHeight="1" x14ac:dyDescent="0.25">
      <c r="A47" s="41">
        <v>9781444959437</v>
      </c>
      <c r="B47" s="41" t="s">
        <v>142</v>
      </c>
      <c r="C47" s="41" t="s">
        <v>33</v>
      </c>
      <c r="D47" s="41" t="s">
        <v>19</v>
      </c>
      <c r="E47" s="42" t="s">
        <v>37</v>
      </c>
      <c r="F47" s="43">
        <v>27.99</v>
      </c>
      <c r="G47" s="42" t="s">
        <v>17</v>
      </c>
      <c r="H47" s="44">
        <v>44092</v>
      </c>
      <c r="I47" s="41"/>
    </row>
    <row r="48" spans="1:9" s="33" customFormat="1" ht="35.1" customHeight="1" x14ac:dyDescent="0.25">
      <c r="A48" s="41">
        <v>9781444959499</v>
      </c>
      <c r="B48" s="41" t="s">
        <v>143</v>
      </c>
      <c r="C48" s="41" t="s">
        <v>33</v>
      </c>
      <c r="D48" s="41" t="s">
        <v>19</v>
      </c>
      <c r="E48" s="42" t="s">
        <v>37</v>
      </c>
      <c r="F48" s="43">
        <v>17.989999999999998</v>
      </c>
      <c r="G48" s="42" t="s">
        <v>17</v>
      </c>
      <c r="H48" s="44">
        <v>44092</v>
      </c>
      <c r="I48" s="41"/>
    </row>
    <row r="49" spans="1:9" s="33" customFormat="1" ht="35.1" customHeight="1" x14ac:dyDescent="0.25">
      <c r="A49" s="41">
        <v>9781444959505</v>
      </c>
      <c r="B49" s="41" t="s">
        <v>144</v>
      </c>
      <c r="C49" s="41" t="s">
        <v>33</v>
      </c>
      <c r="D49" s="41" t="s">
        <v>19</v>
      </c>
      <c r="E49" s="42" t="s">
        <v>37</v>
      </c>
      <c r="F49" s="43">
        <v>17.989999999999998</v>
      </c>
      <c r="G49" s="42" t="s">
        <v>17</v>
      </c>
      <c r="H49" s="44">
        <v>44092</v>
      </c>
      <c r="I49" s="41"/>
    </row>
    <row r="50" spans="1:9" s="33" customFormat="1" ht="35.1" customHeight="1" x14ac:dyDescent="0.25">
      <c r="A50" s="41">
        <v>9781444959482</v>
      </c>
      <c r="B50" s="41" t="s">
        <v>145</v>
      </c>
      <c r="C50" s="41" t="s">
        <v>33</v>
      </c>
      <c r="D50" s="41" t="s">
        <v>19</v>
      </c>
      <c r="E50" s="42" t="s">
        <v>37</v>
      </c>
      <c r="F50" s="43">
        <v>17.989999999999998</v>
      </c>
      <c r="G50" s="42" t="s">
        <v>17</v>
      </c>
      <c r="H50" s="44">
        <v>44092</v>
      </c>
      <c r="I50" s="41"/>
    </row>
    <row r="51" spans="1:9" s="33" customFormat="1" ht="35.1" customHeight="1" x14ac:dyDescent="0.25">
      <c r="A51" s="41">
        <v>9781444959512</v>
      </c>
      <c r="B51" s="41" t="s">
        <v>146</v>
      </c>
      <c r="C51" s="41" t="s">
        <v>33</v>
      </c>
      <c r="D51" s="41" t="s">
        <v>19</v>
      </c>
      <c r="E51" s="42" t="s">
        <v>37</v>
      </c>
      <c r="F51" s="43">
        <v>27.99</v>
      </c>
      <c r="G51" s="42" t="s">
        <v>17</v>
      </c>
      <c r="H51" s="44">
        <v>44092</v>
      </c>
      <c r="I51" s="41"/>
    </row>
    <row r="52" spans="1:9" s="33" customFormat="1" ht="35.1" customHeight="1" x14ac:dyDescent="0.25">
      <c r="A52" s="41">
        <v>9781444959529</v>
      </c>
      <c r="B52" s="41" t="s">
        <v>147</v>
      </c>
      <c r="C52" s="41" t="s">
        <v>33</v>
      </c>
      <c r="D52" s="41" t="s">
        <v>19</v>
      </c>
      <c r="E52" s="42" t="s">
        <v>37</v>
      </c>
      <c r="F52" s="43">
        <v>21.99</v>
      </c>
      <c r="G52" s="42" t="s">
        <v>17</v>
      </c>
      <c r="H52" s="44">
        <v>44092</v>
      </c>
      <c r="I52" s="41"/>
    </row>
    <row r="53" spans="1:9" s="33" customFormat="1" ht="35.1" customHeight="1" x14ac:dyDescent="0.25">
      <c r="A53" s="41">
        <v>9781444958492</v>
      </c>
      <c r="B53" s="41" t="s">
        <v>148</v>
      </c>
      <c r="C53" s="41" t="s">
        <v>149</v>
      </c>
      <c r="D53" s="41" t="s">
        <v>19</v>
      </c>
      <c r="E53" s="42" t="s">
        <v>24</v>
      </c>
      <c r="F53" s="43">
        <v>19.989999999999998</v>
      </c>
      <c r="G53" s="42" t="s">
        <v>17</v>
      </c>
      <c r="H53" s="44">
        <v>44159</v>
      </c>
      <c r="I53" s="41"/>
    </row>
    <row r="54" spans="1:9" s="33" customFormat="1" ht="35.1" customHeight="1" x14ac:dyDescent="0.25">
      <c r="A54" s="41">
        <v>9781529350456</v>
      </c>
      <c r="B54" s="41" t="s">
        <v>150</v>
      </c>
      <c r="C54" s="41" t="s">
        <v>59</v>
      </c>
      <c r="D54" s="41" t="s">
        <v>19</v>
      </c>
      <c r="E54" s="42" t="s">
        <v>151</v>
      </c>
      <c r="F54" s="43">
        <v>24.99</v>
      </c>
      <c r="G54" s="42" t="s">
        <v>17</v>
      </c>
      <c r="H54" s="44">
        <v>44145</v>
      </c>
      <c r="I54" s="41"/>
    </row>
    <row r="55" spans="1:9" s="33" customFormat="1" ht="35.1" customHeight="1" x14ac:dyDescent="0.25">
      <c r="A55" s="41">
        <v>9781529357493</v>
      </c>
      <c r="B55" s="41" t="s">
        <v>152</v>
      </c>
      <c r="C55" s="41" t="s">
        <v>153</v>
      </c>
      <c r="D55" s="41" t="s">
        <v>19</v>
      </c>
      <c r="E55" s="42" t="s">
        <v>154</v>
      </c>
      <c r="F55" s="43">
        <v>19.989999999999998</v>
      </c>
      <c r="G55" s="42" t="s">
        <v>17</v>
      </c>
      <c r="H55" s="44">
        <v>44159</v>
      </c>
      <c r="I55" s="41"/>
    </row>
    <row r="56" spans="1:9" s="33" customFormat="1" ht="35.1" customHeight="1" x14ac:dyDescent="0.25">
      <c r="A56" s="41">
        <v>9780316522557</v>
      </c>
      <c r="B56" s="41" t="s">
        <v>155</v>
      </c>
      <c r="C56" s="41" t="s">
        <v>156</v>
      </c>
      <c r="D56" s="41" t="s">
        <v>19</v>
      </c>
      <c r="E56" s="42" t="s">
        <v>22</v>
      </c>
      <c r="F56" s="43">
        <v>19.989999999999998</v>
      </c>
      <c r="G56" s="42" t="s">
        <v>17</v>
      </c>
      <c r="H56" s="44">
        <v>44159</v>
      </c>
      <c r="I56" s="41"/>
    </row>
    <row r="57" spans="1:9" s="33" customFormat="1" ht="35.1" customHeight="1" x14ac:dyDescent="0.25">
      <c r="A57" s="41">
        <v>9781472280053</v>
      </c>
      <c r="B57" s="41" t="s">
        <v>157</v>
      </c>
      <c r="C57" s="41" t="s">
        <v>158</v>
      </c>
      <c r="D57" s="41" t="s">
        <v>19</v>
      </c>
      <c r="E57" s="42" t="s">
        <v>159</v>
      </c>
      <c r="F57" s="43">
        <v>24.99</v>
      </c>
      <c r="G57" s="42" t="s">
        <v>17</v>
      </c>
      <c r="H57" s="44">
        <v>44159</v>
      </c>
      <c r="I57" s="41"/>
    </row>
    <row r="58" spans="1:9" s="33" customFormat="1" ht="35.1" customHeight="1" x14ac:dyDescent="0.25">
      <c r="A58" s="41">
        <v>9781472281340</v>
      </c>
      <c r="B58" s="41" t="s">
        <v>160</v>
      </c>
      <c r="C58" s="41" t="s">
        <v>158</v>
      </c>
      <c r="D58" s="41" t="s">
        <v>19</v>
      </c>
      <c r="E58" s="42" t="s">
        <v>159</v>
      </c>
      <c r="F58" s="43">
        <v>27.99</v>
      </c>
      <c r="G58" s="42" t="s">
        <v>17</v>
      </c>
      <c r="H58" s="44">
        <v>44187</v>
      </c>
      <c r="I58" s="41"/>
    </row>
    <row r="59" spans="1:9" s="33" customFormat="1" ht="35.1" customHeight="1" x14ac:dyDescent="0.25">
      <c r="A59" s="41">
        <v>9781526362254</v>
      </c>
      <c r="B59" s="41" t="s">
        <v>161</v>
      </c>
      <c r="C59" s="41" t="s">
        <v>162</v>
      </c>
      <c r="D59" s="41" t="s">
        <v>18</v>
      </c>
      <c r="E59" s="42" t="s">
        <v>29</v>
      </c>
      <c r="F59" s="43">
        <v>29.99</v>
      </c>
      <c r="G59" s="42" t="s">
        <v>17</v>
      </c>
      <c r="H59" s="44">
        <v>44145</v>
      </c>
      <c r="I59" s="41"/>
    </row>
    <row r="60" spans="1:9" s="33" customFormat="1" ht="35.1" customHeight="1" x14ac:dyDescent="0.25">
      <c r="A60" s="41">
        <v>9780762496631</v>
      </c>
      <c r="B60" s="41" t="s">
        <v>163</v>
      </c>
      <c r="C60" s="41" t="s">
        <v>164</v>
      </c>
      <c r="D60" s="41" t="s">
        <v>18</v>
      </c>
      <c r="E60" s="42" t="s">
        <v>118</v>
      </c>
      <c r="F60" s="43">
        <v>29.99</v>
      </c>
      <c r="G60" s="42" t="s">
        <v>17</v>
      </c>
      <c r="H60" s="44">
        <v>44159</v>
      </c>
      <c r="I60" s="41"/>
    </row>
    <row r="61" spans="1:9" s="33" customFormat="1" ht="35.1" customHeight="1" x14ac:dyDescent="0.25">
      <c r="A61" s="41">
        <v>9781526312464</v>
      </c>
      <c r="B61" s="41" t="s">
        <v>165</v>
      </c>
      <c r="C61" s="41" t="s">
        <v>31</v>
      </c>
      <c r="D61" s="41" t="s">
        <v>18</v>
      </c>
      <c r="E61" s="42" t="s">
        <v>25</v>
      </c>
      <c r="F61" s="43">
        <v>29.99</v>
      </c>
      <c r="G61" s="42" t="s">
        <v>17</v>
      </c>
      <c r="H61" s="44">
        <v>44145</v>
      </c>
      <c r="I61" s="41"/>
    </row>
    <row r="62" spans="1:9" s="33" customFormat="1" ht="35.1" customHeight="1" x14ac:dyDescent="0.25">
      <c r="A62" s="41">
        <v>9781445163666</v>
      </c>
      <c r="B62" s="41" t="s">
        <v>166</v>
      </c>
      <c r="C62" s="41" t="s">
        <v>167</v>
      </c>
      <c r="D62" s="41" t="s">
        <v>18</v>
      </c>
      <c r="E62" s="42" t="s">
        <v>26</v>
      </c>
      <c r="F62" s="43">
        <v>34.99</v>
      </c>
      <c r="G62" s="42" t="s">
        <v>17</v>
      </c>
      <c r="H62" s="44">
        <v>44145</v>
      </c>
      <c r="I62" s="41"/>
    </row>
    <row r="63" spans="1:9" s="33" customFormat="1" ht="35.1" customHeight="1" x14ac:dyDescent="0.25">
      <c r="A63" s="41">
        <v>9781444941326</v>
      </c>
      <c r="B63" s="41" t="s">
        <v>168</v>
      </c>
      <c r="C63" s="41" t="s">
        <v>169</v>
      </c>
      <c r="D63" s="41" t="s">
        <v>19</v>
      </c>
      <c r="E63" s="42" t="s">
        <v>24</v>
      </c>
      <c r="F63" s="43">
        <v>19.989999999999998</v>
      </c>
      <c r="G63" s="42" t="s">
        <v>17</v>
      </c>
      <c r="H63" s="44">
        <v>44159</v>
      </c>
      <c r="I63" s="41"/>
    </row>
    <row r="64" spans="1:9" s="33" customFormat="1" ht="35.1" customHeight="1" x14ac:dyDescent="0.25">
      <c r="A64" s="41">
        <v>9781912891245</v>
      </c>
      <c r="B64" s="41" t="s">
        <v>170</v>
      </c>
      <c r="C64" s="41" t="s">
        <v>171</v>
      </c>
      <c r="D64" s="41" t="s">
        <v>18</v>
      </c>
      <c r="E64" s="42" t="s">
        <v>28</v>
      </c>
      <c r="F64" s="43">
        <v>34.99</v>
      </c>
      <c r="G64" s="42" t="s">
        <v>17</v>
      </c>
      <c r="H64" s="44">
        <v>44159</v>
      </c>
      <c r="I64" s="41"/>
    </row>
    <row r="65" spans="1:9" s="33" customFormat="1" ht="35.1" customHeight="1" x14ac:dyDescent="0.25">
      <c r="A65" s="41">
        <v>9781912891306</v>
      </c>
      <c r="B65" s="41" t="s">
        <v>172</v>
      </c>
      <c r="C65" s="41" t="s">
        <v>171</v>
      </c>
      <c r="D65" s="41" t="s">
        <v>18</v>
      </c>
      <c r="E65" s="42" t="s">
        <v>28</v>
      </c>
      <c r="F65" s="43">
        <v>37.99</v>
      </c>
      <c r="G65" s="42" t="s">
        <v>17</v>
      </c>
      <c r="H65" s="44">
        <v>44159</v>
      </c>
      <c r="I65" s="41"/>
    </row>
    <row r="66" spans="1:9" s="33" customFormat="1" ht="35.1" customHeight="1" x14ac:dyDescent="0.25">
      <c r="A66" s="41">
        <v>9781787835641</v>
      </c>
      <c r="B66" s="41" t="s">
        <v>173</v>
      </c>
      <c r="C66" s="41" t="s">
        <v>174</v>
      </c>
      <c r="D66" s="41" t="s">
        <v>19</v>
      </c>
      <c r="E66" s="42" t="s">
        <v>176</v>
      </c>
      <c r="F66" s="43">
        <v>19.989999999999998</v>
      </c>
      <c r="G66" s="42" t="s">
        <v>17</v>
      </c>
      <c r="H66" s="44">
        <v>44145</v>
      </c>
      <c r="I66" s="41"/>
    </row>
    <row r="67" spans="1:9" s="33" customFormat="1" ht="35.1" customHeight="1" x14ac:dyDescent="0.25">
      <c r="A67" s="41">
        <v>9781787835641</v>
      </c>
      <c r="B67" s="41" t="s">
        <v>173</v>
      </c>
      <c r="C67" s="41" t="s">
        <v>174</v>
      </c>
      <c r="D67" s="41" t="s">
        <v>19</v>
      </c>
      <c r="E67" s="42" t="s">
        <v>176</v>
      </c>
      <c r="F67" s="43">
        <v>19.989999999999998</v>
      </c>
      <c r="G67" s="42" t="s">
        <v>17</v>
      </c>
      <c r="H67" s="44">
        <v>44145</v>
      </c>
      <c r="I67" s="41"/>
    </row>
    <row r="68" spans="1:9" s="33" customFormat="1" ht="35.1" customHeight="1" x14ac:dyDescent="0.25">
      <c r="A68" s="41">
        <v>9781510106772</v>
      </c>
      <c r="B68" s="41" t="s">
        <v>38</v>
      </c>
      <c r="C68" s="41" t="s">
        <v>39</v>
      </c>
      <c r="D68" s="41" t="s">
        <v>19</v>
      </c>
      <c r="E68" s="42" t="s">
        <v>40</v>
      </c>
      <c r="F68" s="43">
        <v>18.989999999999998</v>
      </c>
      <c r="G68" s="42" t="s">
        <v>17</v>
      </c>
      <c r="H68" s="44">
        <v>44131</v>
      </c>
      <c r="I68" s="41"/>
    </row>
    <row r="69" spans="1:9" s="33" customFormat="1" ht="35.1" customHeight="1" x14ac:dyDescent="0.25">
      <c r="A69" s="41">
        <v>9785555030221</v>
      </c>
      <c r="B69" s="41" t="s">
        <v>41</v>
      </c>
      <c r="C69" s="41" t="s">
        <v>39</v>
      </c>
      <c r="D69" s="41" t="s">
        <v>19</v>
      </c>
      <c r="E69" s="42" t="s">
        <v>40</v>
      </c>
      <c r="F69" s="43">
        <v>187.9</v>
      </c>
      <c r="G69" s="42" t="s">
        <v>17</v>
      </c>
      <c r="H69" s="44">
        <v>44131</v>
      </c>
      <c r="I69" s="41"/>
    </row>
    <row r="70" spans="1:9" s="33" customFormat="1" ht="35.1" customHeight="1" x14ac:dyDescent="0.25">
      <c r="A70" s="41">
        <v>9781510105010</v>
      </c>
      <c r="B70" s="41" t="s">
        <v>42</v>
      </c>
      <c r="C70" s="41" t="s">
        <v>39</v>
      </c>
      <c r="D70" s="41" t="s">
        <v>19</v>
      </c>
      <c r="E70" s="42" t="s">
        <v>40</v>
      </c>
      <c r="F70" s="43">
        <v>18.989999999999998</v>
      </c>
      <c r="G70" s="42" t="s">
        <v>17</v>
      </c>
      <c r="H70" s="44" t="s">
        <v>43</v>
      </c>
      <c r="I70" s="41"/>
    </row>
    <row r="71" spans="1:9" s="33" customFormat="1" ht="35.1" customHeight="1" x14ac:dyDescent="0.25">
      <c r="A71" s="41">
        <v>9781510105157</v>
      </c>
      <c r="B71" s="41" t="s">
        <v>44</v>
      </c>
      <c r="C71" s="41" t="s">
        <v>39</v>
      </c>
      <c r="D71" s="41" t="s">
        <v>19</v>
      </c>
      <c r="E71" s="42" t="s">
        <v>40</v>
      </c>
      <c r="F71" s="43">
        <v>18.989999999999998</v>
      </c>
      <c r="G71" s="42" t="s">
        <v>17</v>
      </c>
      <c r="H71" s="44" t="s">
        <v>45</v>
      </c>
      <c r="I71" s="41"/>
    </row>
    <row r="72" spans="1:9" s="33" customFormat="1" ht="35.1" customHeight="1" x14ac:dyDescent="0.25">
      <c r="A72" s="41">
        <v>9781408358542</v>
      </c>
      <c r="B72" s="41" t="s">
        <v>46</v>
      </c>
      <c r="C72" s="41" t="s">
        <v>30</v>
      </c>
      <c r="D72" s="41" t="s">
        <v>18</v>
      </c>
      <c r="E72" s="42" t="s">
        <v>21</v>
      </c>
      <c r="F72" s="43">
        <v>34.99</v>
      </c>
      <c r="G72" s="42" t="s">
        <v>17</v>
      </c>
      <c r="H72" s="44">
        <v>44117</v>
      </c>
      <c r="I72" s="41"/>
    </row>
    <row r="73" spans="1:9" s="33" customFormat="1" ht="35.1" customHeight="1" x14ac:dyDescent="0.25">
      <c r="A73" s="41">
        <v>9780316540452</v>
      </c>
      <c r="B73" s="41" t="s">
        <v>47</v>
      </c>
      <c r="C73" s="41" t="s">
        <v>48</v>
      </c>
      <c r="D73" s="41" t="s">
        <v>19</v>
      </c>
      <c r="E73" s="42" t="s">
        <v>22</v>
      </c>
      <c r="F73" s="43">
        <v>19.989999999999998</v>
      </c>
      <c r="G73" s="42" t="s">
        <v>17</v>
      </c>
      <c r="H73" s="44">
        <v>44131</v>
      </c>
      <c r="I73" s="41"/>
    </row>
    <row r="74" spans="1:9" s="33" customFormat="1" ht="35.1" customHeight="1" x14ac:dyDescent="0.25">
      <c r="A74" s="41">
        <v>9780316422406</v>
      </c>
      <c r="B74" s="41" t="s">
        <v>49</v>
      </c>
      <c r="C74" s="41" t="s">
        <v>50</v>
      </c>
      <c r="D74" s="41" t="s">
        <v>19</v>
      </c>
      <c r="E74" s="42" t="s">
        <v>22</v>
      </c>
      <c r="F74" s="43">
        <v>16.989999999999998</v>
      </c>
      <c r="G74" s="42" t="s">
        <v>17</v>
      </c>
      <c r="H74" s="44">
        <v>44131</v>
      </c>
      <c r="I74" s="41"/>
    </row>
    <row r="75" spans="1:9" s="33" customFormat="1" ht="35.1" customHeight="1" x14ac:dyDescent="0.25">
      <c r="A75" s="41">
        <v>9780734419651</v>
      </c>
      <c r="B75" s="41" t="s">
        <v>51</v>
      </c>
      <c r="C75" s="41" t="s">
        <v>52</v>
      </c>
      <c r="D75" s="41" t="s">
        <v>19</v>
      </c>
      <c r="E75" s="42" t="s">
        <v>23</v>
      </c>
      <c r="F75" s="43">
        <v>24.99</v>
      </c>
      <c r="G75" s="42" t="s">
        <v>17</v>
      </c>
      <c r="H75" s="44">
        <v>44117</v>
      </c>
      <c r="I75" s="41"/>
    </row>
    <row r="76" spans="1:9" s="33" customFormat="1" ht="35.1" customHeight="1" x14ac:dyDescent="0.25">
      <c r="A76" s="41">
        <v>9780734419637</v>
      </c>
      <c r="B76" s="41" t="s">
        <v>53</v>
      </c>
      <c r="C76" s="41" t="s">
        <v>52</v>
      </c>
      <c r="D76" s="41" t="s">
        <v>19</v>
      </c>
      <c r="E76" s="42" t="s">
        <v>23</v>
      </c>
      <c r="F76" s="43">
        <v>24.99</v>
      </c>
      <c r="G76" s="42" t="s">
        <v>17</v>
      </c>
      <c r="H76" s="44" t="s">
        <v>54</v>
      </c>
      <c r="I76" s="41"/>
    </row>
    <row r="77" spans="1:9" s="33" customFormat="1" ht="35.1" customHeight="1" x14ac:dyDescent="0.25">
      <c r="A77" s="41">
        <v>9780316493772</v>
      </c>
      <c r="B77" s="41" t="s">
        <v>55</v>
      </c>
      <c r="C77" s="41" t="s">
        <v>56</v>
      </c>
      <c r="D77" s="41" t="s">
        <v>18</v>
      </c>
      <c r="E77" s="42" t="s">
        <v>57</v>
      </c>
      <c r="F77" s="43">
        <v>29.99</v>
      </c>
      <c r="G77" s="42" t="s">
        <v>17</v>
      </c>
      <c r="H77" s="44">
        <v>44096</v>
      </c>
      <c r="I77" s="41"/>
    </row>
    <row r="78" spans="1:9" s="33" customFormat="1" ht="35.1" customHeight="1" x14ac:dyDescent="0.25">
      <c r="A78" s="41">
        <v>9780316485517</v>
      </c>
      <c r="B78" s="41" t="s">
        <v>58</v>
      </c>
      <c r="C78" s="41" t="s">
        <v>59</v>
      </c>
      <c r="D78" s="41" t="s">
        <v>19</v>
      </c>
      <c r="E78" s="42" t="s">
        <v>57</v>
      </c>
      <c r="F78" s="43">
        <v>19.989999999999998</v>
      </c>
      <c r="G78" s="42" t="s">
        <v>17</v>
      </c>
      <c r="H78" s="44">
        <v>44131</v>
      </c>
      <c r="I78" s="41"/>
    </row>
    <row r="79" spans="1:9" s="33" customFormat="1" ht="35.1" customHeight="1" x14ac:dyDescent="0.25">
      <c r="A79" s="41">
        <v>9780316273510</v>
      </c>
      <c r="B79" s="41" t="s">
        <v>60</v>
      </c>
      <c r="C79" s="41" t="s">
        <v>59</v>
      </c>
      <c r="D79" s="41" t="s">
        <v>19</v>
      </c>
      <c r="E79" s="42" t="s">
        <v>57</v>
      </c>
      <c r="F79" s="43">
        <v>19.989999999999998</v>
      </c>
      <c r="G79" s="42" t="s">
        <v>17</v>
      </c>
      <c r="H79" s="44" t="s">
        <v>35</v>
      </c>
      <c r="I79" s="41"/>
    </row>
    <row r="80" spans="1:9" s="33" customFormat="1" ht="35.1" customHeight="1" x14ac:dyDescent="0.25">
      <c r="A80" s="41">
        <v>9780316551670</v>
      </c>
      <c r="B80" s="41" t="s">
        <v>61</v>
      </c>
      <c r="C80" s="41" t="s">
        <v>59</v>
      </c>
      <c r="D80" s="41" t="s">
        <v>19</v>
      </c>
      <c r="E80" s="42" t="s">
        <v>57</v>
      </c>
      <c r="F80" s="43">
        <v>19.989999999999998</v>
      </c>
      <c r="G80" s="42" t="s">
        <v>17</v>
      </c>
      <c r="H80" s="44" t="s">
        <v>36</v>
      </c>
      <c r="I80" s="41"/>
    </row>
    <row r="81" spans="1:9" s="33" customFormat="1" ht="35.1" customHeight="1" x14ac:dyDescent="0.25">
      <c r="A81" s="41">
        <v>9780316551724</v>
      </c>
      <c r="B81" s="41" t="s">
        <v>62</v>
      </c>
      <c r="C81" s="41" t="s">
        <v>59</v>
      </c>
      <c r="D81" s="41" t="s">
        <v>19</v>
      </c>
      <c r="E81" s="42" t="s">
        <v>57</v>
      </c>
      <c r="F81" s="43">
        <v>19.989999999999998</v>
      </c>
      <c r="G81" s="42" t="s">
        <v>17</v>
      </c>
      <c r="H81" s="44" t="s">
        <v>63</v>
      </c>
      <c r="I81" s="41"/>
    </row>
    <row r="82" spans="1:9" s="33" customFormat="1" ht="35.1" customHeight="1" x14ac:dyDescent="0.25">
      <c r="A82" s="41">
        <v>9780316451277</v>
      </c>
      <c r="B82" s="41" t="s">
        <v>64</v>
      </c>
      <c r="C82" s="41" t="s">
        <v>65</v>
      </c>
      <c r="D82" s="41" t="s">
        <v>19</v>
      </c>
      <c r="E82" s="42" t="s">
        <v>22</v>
      </c>
      <c r="F82" s="43">
        <v>19.989999999999998</v>
      </c>
      <c r="G82" s="42" t="s">
        <v>17</v>
      </c>
      <c r="H82" s="44">
        <v>44131</v>
      </c>
      <c r="I82" s="41"/>
    </row>
    <row r="83" spans="1:9" s="33" customFormat="1" ht="35.1" customHeight="1" x14ac:dyDescent="0.25">
      <c r="A83" s="41">
        <v>9781838661601</v>
      </c>
      <c r="B83" s="41" t="s">
        <v>66</v>
      </c>
      <c r="C83" s="41" t="s">
        <v>67</v>
      </c>
      <c r="D83" s="41" t="s">
        <v>18</v>
      </c>
      <c r="E83" s="42" t="s">
        <v>32</v>
      </c>
      <c r="F83" s="43">
        <v>39.99</v>
      </c>
      <c r="G83" s="42" t="s">
        <v>17</v>
      </c>
      <c r="H83" s="44">
        <v>44131</v>
      </c>
      <c r="I83" s="41"/>
    </row>
    <row r="84" spans="1:9" s="33" customFormat="1" ht="35.1" customHeight="1" x14ac:dyDescent="0.25">
      <c r="A84" s="41">
        <v>9780714877228</v>
      </c>
      <c r="B84" s="41" t="s">
        <v>68</v>
      </c>
      <c r="C84" s="41" t="s">
        <v>69</v>
      </c>
      <c r="D84" s="41" t="s">
        <v>18</v>
      </c>
      <c r="E84" s="42" t="s">
        <v>32</v>
      </c>
      <c r="F84" s="43">
        <v>39.99</v>
      </c>
      <c r="G84" s="42" t="s">
        <v>17</v>
      </c>
      <c r="H84" s="44" t="s">
        <v>70</v>
      </c>
      <c r="I84" s="41"/>
    </row>
    <row r="85" spans="1:9" s="33" customFormat="1" ht="35.1" customHeight="1" x14ac:dyDescent="0.25">
      <c r="A85" s="41">
        <v>9781526363336</v>
      </c>
      <c r="B85" s="41" t="s">
        <v>71</v>
      </c>
      <c r="C85" s="41" t="s">
        <v>72</v>
      </c>
      <c r="D85" s="41" t="s">
        <v>19</v>
      </c>
      <c r="E85" s="42" t="s">
        <v>29</v>
      </c>
      <c r="F85" s="43">
        <v>19.989999999999998</v>
      </c>
      <c r="G85" s="42" t="s">
        <v>17</v>
      </c>
      <c r="H85" s="44">
        <v>44131</v>
      </c>
      <c r="I85" s="41"/>
    </row>
    <row r="86" spans="1:9" s="33" customFormat="1" ht="35.1" customHeight="1" x14ac:dyDescent="0.25">
      <c r="A86" s="41">
        <v>9781526361127</v>
      </c>
      <c r="B86" s="41" t="s">
        <v>73</v>
      </c>
      <c r="C86" s="41" t="s">
        <v>74</v>
      </c>
      <c r="D86" s="41" t="s">
        <v>18</v>
      </c>
      <c r="E86" s="42" t="s">
        <v>29</v>
      </c>
      <c r="F86" s="43">
        <v>29.99</v>
      </c>
      <c r="G86" s="42" t="s">
        <v>17</v>
      </c>
      <c r="H86" s="44">
        <v>44117</v>
      </c>
      <c r="I86" s="41"/>
    </row>
    <row r="87" spans="1:9" customFormat="1" ht="35.1" customHeight="1" x14ac:dyDescent="0.25">
      <c r="A87" s="41">
        <v>9781445169880</v>
      </c>
      <c r="B87" s="41" t="s">
        <v>75</v>
      </c>
      <c r="C87" s="41" t="s">
        <v>31</v>
      </c>
      <c r="D87" s="41" t="s">
        <v>18</v>
      </c>
      <c r="E87" s="42" t="s">
        <v>26</v>
      </c>
      <c r="F87" s="43">
        <v>29.99</v>
      </c>
      <c r="G87" s="42" t="s">
        <v>17</v>
      </c>
      <c r="H87" s="44">
        <v>44131</v>
      </c>
      <c r="I87" s="41"/>
    </row>
    <row r="88" spans="1:9" customFormat="1" ht="35.1" customHeight="1" x14ac:dyDescent="0.25">
      <c r="A88" s="41">
        <v>9781445165707</v>
      </c>
      <c r="B88" s="41" t="s">
        <v>76</v>
      </c>
      <c r="C88" s="41" t="s">
        <v>77</v>
      </c>
      <c r="D88" s="41" t="s">
        <v>19</v>
      </c>
      <c r="E88" s="42" t="s">
        <v>26</v>
      </c>
      <c r="F88" s="43">
        <v>23.99</v>
      </c>
      <c r="G88" s="42" t="s">
        <v>17</v>
      </c>
      <c r="H88" s="44" t="s">
        <v>78</v>
      </c>
      <c r="I88" s="41"/>
    </row>
    <row r="89" spans="1:9" customFormat="1" ht="35.1" customHeight="1" x14ac:dyDescent="0.25">
      <c r="A89" s="41">
        <v>9781445170411</v>
      </c>
      <c r="B89" s="41" t="s">
        <v>79</v>
      </c>
      <c r="C89" s="41" t="s">
        <v>80</v>
      </c>
      <c r="D89" s="41" t="s">
        <v>19</v>
      </c>
      <c r="E89" s="42" t="s">
        <v>26</v>
      </c>
      <c r="F89" s="43">
        <v>19.989999999999998</v>
      </c>
      <c r="G89" s="42" t="s">
        <v>17</v>
      </c>
      <c r="H89" s="44">
        <v>44131</v>
      </c>
      <c r="I89" s="41"/>
    </row>
    <row r="90" spans="1:9" customFormat="1" ht="35.1" customHeight="1" x14ac:dyDescent="0.25">
      <c r="A90" s="41">
        <v>9781445169736</v>
      </c>
      <c r="B90" s="41" t="s">
        <v>81</v>
      </c>
      <c r="C90" s="41" t="s">
        <v>82</v>
      </c>
      <c r="D90" s="41" t="s">
        <v>19</v>
      </c>
      <c r="E90" s="42" t="s">
        <v>26</v>
      </c>
      <c r="F90" s="43">
        <v>23.99</v>
      </c>
      <c r="G90" s="42" t="s">
        <v>17</v>
      </c>
      <c r="H90" s="44">
        <v>44131</v>
      </c>
      <c r="I90" s="41"/>
    </row>
    <row r="91" spans="1:9" customFormat="1" ht="35.1" customHeight="1" x14ac:dyDescent="0.25">
      <c r="A91" s="41">
        <v>9781445163949</v>
      </c>
      <c r="B91" s="41" t="s">
        <v>81</v>
      </c>
      <c r="C91" s="41" t="s">
        <v>82</v>
      </c>
      <c r="D91" s="41" t="s">
        <v>19</v>
      </c>
      <c r="E91" s="42" t="s">
        <v>26</v>
      </c>
      <c r="F91" s="43">
        <v>23.99</v>
      </c>
      <c r="G91" s="42" t="s">
        <v>17</v>
      </c>
      <c r="H91" s="44" t="s">
        <v>83</v>
      </c>
      <c r="I91" s="41"/>
    </row>
    <row r="92" spans="1:9" customFormat="1" ht="35.1" customHeight="1" x14ac:dyDescent="0.25">
      <c r="A92" s="41">
        <v>9781526312228</v>
      </c>
      <c r="B92" s="41" t="s">
        <v>84</v>
      </c>
      <c r="C92" s="41" t="s">
        <v>27</v>
      </c>
      <c r="D92" s="41" t="s">
        <v>18</v>
      </c>
      <c r="E92" s="42" t="s">
        <v>25</v>
      </c>
      <c r="F92" s="43">
        <v>29.99</v>
      </c>
      <c r="G92" s="42" t="s">
        <v>17</v>
      </c>
      <c r="H92" s="44">
        <v>44131</v>
      </c>
      <c r="I92" s="41"/>
    </row>
    <row r="93" spans="1:9" customFormat="1" ht="35.1" customHeight="1" x14ac:dyDescent="0.25">
      <c r="A93" s="41">
        <v>9781526312228</v>
      </c>
      <c r="B93" s="41" t="s">
        <v>84</v>
      </c>
      <c r="C93" s="41" t="s">
        <v>27</v>
      </c>
      <c r="D93" s="41" t="s">
        <v>18</v>
      </c>
      <c r="E93" s="42" t="s">
        <v>25</v>
      </c>
      <c r="F93" s="43">
        <v>29.99</v>
      </c>
      <c r="G93" s="42" t="s">
        <v>17</v>
      </c>
      <c r="H93" s="44">
        <v>44131</v>
      </c>
      <c r="I93" s="41"/>
    </row>
    <row r="94" spans="1:9" customFormat="1" ht="35.1" customHeight="1" x14ac:dyDescent="0.25"/>
    <row r="95" spans="1:9" customFormat="1" ht="35.1" customHeight="1" x14ac:dyDescent="0.25"/>
    <row r="96" spans="1:9" customFormat="1" ht="35.1" customHeight="1" x14ac:dyDescent="0.25"/>
    <row r="97" customFormat="1" ht="35.1" customHeight="1" x14ac:dyDescent="0.25"/>
    <row r="98" customFormat="1" ht="35.1" customHeight="1" x14ac:dyDescent="0.25"/>
    <row r="99" customFormat="1" ht="35.1" customHeight="1" x14ac:dyDescent="0.25"/>
    <row r="100" customFormat="1" ht="35.1" customHeight="1" x14ac:dyDescent="0.25"/>
    <row r="101" customFormat="1" ht="35.1" customHeight="1" x14ac:dyDescent="0.25"/>
    <row r="102" customFormat="1" ht="35.1" customHeight="1" x14ac:dyDescent="0.25"/>
    <row r="103" customFormat="1" ht="35.1" customHeight="1" x14ac:dyDescent="0.25"/>
    <row r="104" customFormat="1" ht="35.1" customHeight="1" x14ac:dyDescent="0.25"/>
    <row r="105" s="33" customFormat="1" ht="35.1" customHeight="1" x14ac:dyDescent="0.25"/>
    <row r="106" s="33" customFormat="1" ht="35.1" customHeight="1" x14ac:dyDescent="0.25"/>
    <row r="107" s="33" customFormat="1" ht="35.1" customHeight="1" x14ac:dyDescent="0.25"/>
    <row r="108" s="33" customFormat="1" ht="35.1" customHeight="1" x14ac:dyDescent="0.25"/>
    <row r="109" s="33" customFormat="1" ht="35.1" customHeight="1" x14ac:dyDescent="0.25"/>
    <row r="110" s="33" customFormat="1" ht="35.1" customHeight="1" x14ac:dyDescent="0.25"/>
    <row r="111" s="33" customFormat="1" ht="35.1" customHeight="1" x14ac:dyDescent="0.25"/>
    <row r="112" s="33" customFormat="1" ht="35.1" customHeight="1" x14ac:dyDescent="0.25"/>
    <row r="113" s="33" customFormat="1" ht="35.1" customHeight="1" x14ac:dyDescent="0.25"/>
    <row r="114" s="33" customFormat="1" ht="35.1" customHeight="1" x14ac:dyDescent="0.25"/>
    <row r="115" s="33" customFormat="1" ht="35.1" customHeight="1" x14ac:dyDescent="0.25"/>
    <row r="116" s="33" customFormat="1" ht="35.1" customHeight="1" x14ac:dyDescent="0.25"/>
    <row r="117" s="33" customFormat="1" ht="35.1" customHeight="1" x14ac:dyDescent="0.25"/>
    <row r="118" s="33" customFormat="1" ht="35.1" customHeight="1" x14ac:dyDescent="0.25"/>
    <row r="119" s="33" customFormat="1" ht="35.1" customHeight="1" x14ac:dyDescent="0.25"/>
    <row r="120" s="33" customFormat="1" ht="35.1" customHeight="1" x14ac:dyDescent="0.25"/>
    <row r="121" s="33" customFormat="1" ht="35.1" customHeight="1" x14ac:dyDescent="0.25"/>
    <row r="122" s="33" customFormat="1" ht="35.1" customHeight="1" x14ac:dyDescent="0.25"/>
    <row r="123" s="33" customFormat="1" ht="35.1" customHeight="1" x14ac:dyDescent="0.25"/>
    <row r="124" s="33" customFormat="1" ht="35.1" customHeight="1" x14ac:dyDescent="0.25"/>
    <row r="125" s="33" customFormat="1" ht="35.1" customHeight="1" x14ac:dyDescent="0.25"/>
    <row r="126" s="33" customFormat="1" ht="35.1" customHeight="1" x14ac:dyDescent="0.25"/>
    <row r="127" s="33" customFormat="1" ht="35.1" customHeight="1" x14ac:dyDescent="0.25"/>
    <row r="128" s="33" customFormat="1" ht="35.1" customHeight="1" x14ac:dyDescent="0.25"/>
    <row r="129" s="33" customFormat="1" ht="35.1" customHeight="1" x14ac:dyDescent="0.25"/>
    <row r="130" s="33" customFormat="1" ht="35.1" customHeight="1" x14ac:dyDescent="0.25"/>
    <row r="131" s="33" customFormat="1" ht="35.1" customHeight="1" x14ac:dyDescent="0.25"/>
    <row r="132" s="33" customFormat="1" ht="35.1" customHeight="1" x14ac:dyDescent="0.25"/>
    <row r="133" s="33" customFormat="1" ht="35.1" customHeight="1" x14ac:dyDescent="0.25"/>
    <row r="134" s="33" customFormat="1" ht="35.1" customHeight="1" x14ac:dyDescent="0.25"/>
    <row r="135" s="33" customFormat="1" ht="35.1" customHeight="1" x14ac:dyDescent="0.25"/>
    <row r="136" s="33" customFormat="1" ht="35.1" customHeight="1" x14ac:dyDescent="0.25"/>
    <row r="137" s="33" customFormat="1" ht="35.1" customHeight="1" x14ac:dyDescent="0.25"/>
    <row r="138" s="33" customFormat="1" ht="35.1" customHeight="1" x14ac:dyDescent="0.25"/>
    <row r="139" s="33" customFormat="1" ht="35.1" customHeight="1" x14ac:dyDescent="0.25"/>
    <row r="140" s="33" customFormat="1" ht="35.1" customHeight="1" x14ac:dyDescent="0.25"/>
    <row r="141" s="33" customFormat="1" ht="35.1" customHeight="1" x14ac:dyDescent="0.25"/>
    <row r="142" s="33" customFormat="1" ht="35.1" customHeight="1" x14ac:dyDescent="0.25"/>
    <row r="143" s="33" customFormat="1" ht="35.1" customHeight="1" x14ac:dyDescent="0.25"/>
    <row r="144" s="33" customFormat="1" ht="35.1" customHeight="1" x14ac:dyDescent="0.25"/>
    <row r="145" s="33" customFormat="1" ht="35.1" customHeight="1" x14ac:dyDescent="0.25"/>
    <row r="146" s="33" customFormat="1" ht="35.1" customHeight="1" x14ac:dyDescent="0.25"/>
    <row r="147" s="33" customFormat="1" ht="35.1" customHeight="1" x14ac:dyDescent="0.25"/>
    <row r="148" s="33" customFormat="1" ht="35.1" customHeight="1" x14ac:dyDescent="0.25"/>
    <row r="149" s="33" customFormat="1" ht="35.1" customHeight="1" x14ac:dyDescent="0.25"/>
    <row r="150" s="33" customFormat="1" ht="35.1" customHeight="1" x14ac:dyDescent="0.25"/>
    <row r="151" s="33" customFormat="1" ht="35.1" customHeight="1" x14ac:dyDescent="0.25"/>
    <row r="152" s="33" customFormat="1" ht="35.1" customHeight="1" x14ac:dyDescent="0.25"/>
    <row r="153" s="33" customFormat="1" ht="35.1" customHeight="1" x14ac:dyDescent="0.25"/>
    <row r="154" s="33" customFormat="1" ht="35.1" customHeight="1" x14ac:dyDescent="0.25"/>
    <row r="155" s="33" customFormat="1" ht="35.1" customHeight="1" x14ac:dyDescent="0.25"/>
    <row r="156" s="33" customFormat="1" ht="35.1" customHeight="1" x14ac:dyDescent="0.25"/>
    <row r="157" s="33" customFormat="1" ht="35.1" customHeight="1" x14ac:dyDescent="0.25"/>
    <row r="158" s="33" customFormat="1" ht="35.1" customHeight="1" x14ac:dyDescent="0.25"/>
    <row r="159" s="33" customFormat="1" ht="35.1" customHeight="1" x14ac:dyDescent="0.25"/>
    <row r="160" s="33" customFormat="1" ht="35.1" customHeight="1" x14ac:dyDescent="0.25"/>
    <row r="161" s="33" customFormat="1" ht="35.1" customHeight="1" x14ac:dyDescent="0.25"/>
    <row r="162" s="33" customFormat="1" ht="35.1" customHeight="1" x14ac:dyDescent="0.25"/>
    <row r="163" s="33" customFormat="1" ht="35.1" customHeight="1" x14ac:dyDescent="0.25"/>
    <row r="164" s="33" customFormat="1" ht="35.1" customHeight="1" x14ac:dyDescent="0.25"/>
    <row r="165" s="33" customFormat="1" ht="35.1" customHeight="1" x14ac:dyDescent="0.25"/>
    <row r="166" s="33" customFormat="1" ht="35.1" customHeight="1" x14ac:dyDescent="0.25"/>
    <row r="167" s="33" customFormat="1" ht="35.1" customHeight="1" x14ac:dyDescent="0.25"/>
    <row r="168" s="33" customFormat="1" ht="35.1" customHeight="1" x14ac:dyDescent="0.25"/>
    <row r="169" s="33" customFormat="1" ht="35.1" customHeight="1" x14ac:dyDescent="0.25"/>
    <row r="170" s="33" customFormat="1" ht="35.1" customHeight="1" x14ac:dyDescent="0.25"/>
    <row r="171" s="33" customFormat="1" ht="35.1" customHeight="1" x14ac:dyDescent="0.25"/>
    <row r="172" s="33" customFormat="1" ht="35.1" customHeight="1" x14ac:dyDescent="0.25"/>
    <row r="173" s="33" customFormat="1" ht="35.1" customHeight="1" x14ac:dyDescent="0.25"/>
    <row r="174" s="33" customFormat="1" ht="35.1" customHeight="1" x14ac:dyDescent="0.25"/>
    <row r="175" s="33" customFormat="1" ht="35.1" customHeight="1" x14ac:dyDescent="0.25"/>
    <row r="176" s="33" customFormat="1" ht="35.1" customHeight="1" x14ac:dyDescent="0.25"/>
    <row r="177" s="33" customFormat="1" ht="35.1" customHeight="1" x14ac:dyDescent="0.25"/>
    <row r="178" s="33" customFormat="1" ht="35.1" customHeight="1" x14ac:dyDescent="0.25"/>
    <row r="179" s="33" customFormat="1" ht="35.1" customHeight="1" x14ac:dyDescent="0.25"/>
    <row r="180" s="33" customFormat="1" ht="35.1" customHeight="1" x14ac:dyDescent="0.25"/>
    <row r="181" s="33" customFormat="1" ht="35.1" customHeight="1" x14ac:dyDescent="0.25"/>
    <row r="182" s="33" customFormat="1" ht="35.1" customHeight="1" x14ac:dyDescent="0.25"/>
    <row r="183" s="33" customFormat="1" ht="35.1" customHeight="1" x14ac:dyDescent="0.25"/>
    <row r="184" s="33" customFormat="1" ht="35.1" customHeight="1" x14ac:dyDescent="0.25"/>
    <row r="185" s="33" customFormat="1" ht="35.1" customHeight="1" x14ac:dyDescent="0.25"/>
    <row r="186" s="33" customFormat="1" ht="35.1" customHeight="1" x14ac:dyDescent="0.25"/>
    <row r="187" s="33" customFormat="1" ht="35.1" customHeight="1" x14ac:dyDescent="0.25"/>
    <row r="188" s="33" customFormat="1" ht="35.1" customHeight="1" x14ac:dyDescent="0.25"/>
    <row r="189" s="33" customFormat="1" ht="35.1" customHeight="1" x14ac:dyDescent="0.25"/>
    <row r="190" s="33" customFormat="1" ht="35.1" customHeight="1" x14ac:dyDescent="0.25"/>
    <row r="191" s="33" customFormat="1" ht="35.1" customHeight="1" x14ac:dyDescent="0.25"/>
    <row r="192" s="33" customFormat="1" ht="35.1" customHeight="1" x14ac:dyDescent="0.25"/>
    <row r="193" s="33" customFormat="1" ht="35.1" customHeight="1" x14ac:dyDescent="0.25"/>
    <row r="194" s="33" customFormat="1" ht="35.1" customHeight="1" x14ac:dyDescent="0.25"/>
    <row r="195" s="33" customFormat="1" ht="35.1" customHeight="1" x14ac:dyDescent="0.25"/>
    <row r="196" s="33" customFormat="1" ht="35.1" customHeight="1" x14ac:dyDescent="0.25"/>
    <row r="197" s="33" customFormat="1" ht="35.1" customHeight="1" x14ac:dyDescent="0.25"/>
    <row r="198" s="33" customFormat="1" ht="35.1" customHeight="1" x14ac:dyDescent="0.25"/>
    <row r="199" s="33" customFormat="1" ht="35.1" customHeight="1" x14ac:dyDescent="0.25"/>
    <row r="200" s="33" customFormat="1" ht="35.1" customHeight="1" x14ac:dyDescent="0.25"/>
    <row r="201" s="33" customFormat="1" ht="35.1" customHeight="1" x14ac:dyDescent="0.25"/>
    <row r="202" s="33" customFormat="1" ht="35.1" customHeight="1" x14ac:dyDescent="0.25"/>
    <row r="203" s="33" customFormat="1" ht="35.1" customHeight="1" x14ac:dyDescent="0.25"/>
    <row r="204" s="33" customFormat="1" ht="35.1" customHeight="1" x14ac:dyDescent="0.25"/>
    <row r="205" s="33" customFormat="1" ht="35.1" customHeight="1" x14ac:dyDescent="0.25"/>
    <row r="206" s="33" customFormat="1" ht="35.1" customHeight="1" x14ac:dyDescent="0.25"/>
    <row r="207" s="33" customFormat="1" ht="35.1" customHeight="1" x14ac:dyDescent="0.25"/>
    <row r="208" s="33" customFormat="1" ht="35.1" customHeight="1" x14ac:dyDescent="0.25"/>
    <row r="209" s="33" customFormat="1" ht="35.1" customHeight="1" x14ac:dyDescent="0.25"/>
    <row r="210" s="33" customFormat="1" ht="35.1" customHeight="1" x14ac:dyDescent="0.25"/>
    <row r="211" s="33" customFormat="1" ht="35.1" customHeight="1" x14ac:dyDescent="0.25"/>
    <row r="212" s="33" customFormat="1" ht="35.1" customHeight="1" x14ac:dyDescent="0.25"/>
    <row r="213" s="33" customFormat="1" ht="35.1" customHeight="1" x14ac:dyDescent="0.25"/>
    <row r="214" s="33" customFormat="1" ht="35.1" customHeight="1" x14ac:dyDescent="0.25"/>
    <row r="215" s="33" customFormat="1" ht="35.1" customHeight="1" x14ac:dyDescent="0.25"/>
    <row r="216" s="33" customFormat="1" ht="35.1" customHeight="1" x14ac:dyDescent="0.25"/>
    <row r="217" s="33" customFormat="1" ht="35.1" customHeight="1" x14ac:dyDescent="0.25"/>
    <row r="218" s="33" customFormat="1" ht="35.1" customHeight="1" x14ac:dyDescent="0.25"/>
    <row r="219" s="33" customFormat="1" ht="35.1" customHeight="1" x14ac:dyDescent="0.25"/>
    <row r="220" s="33" customFormat="1" ht="35.1" customHeight="1" x14ac:dyDescent="0.25"/>
    <row r="221" s="33" customFormat="1" ht="35.1" customHeight="1" x14ac:dyDescent="0.25"/>
    <row r="222" s="33" customFormat="1" ht="35.1" customHeight="1" x14ac:dyDescent="0.25"/>
    <row r="223" s="33" customFormat="1" ht="35.1" customHeight="1" x14ac:dyDescent="0.25"/>
    <row r="224" s="33" customFormat="1" ht="35.1" customHeight="1" x14ac:dyDescent="0.25"/>
    <row r="225" s="33" customFormat="1" ht="35.1" customHeight="1" x14ac:dyDescent="0.25"/>
    <row r="226" s="33" customFormat="1" ht="35.1" customHeight="1" x14ac:dyDescent="0.25"/>
    <row r="227" s="33" customFormat="1" ht="35.1" customHeight="1" x14ac:dyDescent="0.25"/>
    <row r="228" s="33" customFormat="1" ht="34.5" customHeight="1" x14ac:dyDescent="0.25"/>
    <row r="229" s="33" customFormat="1" ht="34.5" customHeight="1" x14ac:dyDescent="0.25"/>
    <row r="230" s="33" customFormat="1" ht="34.5" customHeight="1" x14ac:dyDescent="0.25"/>
    <row r="231" s="33" customFormat="1" ht="34.5" customHeight="1" x14ac:dyDescent="0.25"/>
    <row r="232" s="33" customFormat="1" ht="34.5" customHeight="1" x14ac:dyDescent="0.25"/>
    <row r="233" s="33" customFormat="1" ht="34.5" customHeight="1" x14ac:dyDescent="0.25"/>
    <row r="234" s="33" customFormat="1" ht="34.5" customHeight="1" x14ac:dyDescent="0.25"/>
    <row r="235" s="33" customFormat="1" ht="34.5" customHeight="1" x14ac:dyDescent="0.25"/>
    <row r="236" s="33" customFormat="1" ht="34.5" customHeight="1" x14ac:dyDescent="0.25"/>
    <row r="237" s="33" customFormat="1" ht="34.5" customHeight="1" x14ac:dyDescent="0.25"/>
    <row r="238" s="33" customFormat="1" ht="34.5" customHeight="1" x14ac:dyDescent="0.25"/>
    <row r="239" s="33" customFormat="1" ht="34.5" customHeight="1" x14ac:dyDescent="0.25"/>
    <row r="240" s="33" customFormat="1" ht="34.5" customHeight="1" x14ac:dyDescent="0.25"/>
    <row r="241" s="33" customFormat="1" ht="34.5" customHeight="1" x14ac:dyDescent="0.25"/>
    <row r="242" s="33" customFormat="1" ht="34.5" customHeight="1" x14ac:dyDescent="0.25"/>
    <row r="243" s="33" customFormat="1" ht="34.5" customHeight="1" x14ac:dyDescent="0.25"/>
    <row r="244" s="33" customFormat="1" ht="34.5" customHeight="1" x14ac:dyDescent="0.25"/>
    <row r="245" s="33" customFormat="1" ht="34.5" customHeight="1" x14ac:dyDescent="0.25"/>
    <row r="246" s="33" customFormat="1" ht="34.5" customHeight="1" x14ac:dyDescent="0.25"/>
    <row r="247" s="33" customFormat="1" ht="34.5" customHeight="1" x14ac:dyDescent="0.25"/>
    <row r="248" s="33" customFormat="1" ht="34.5" customHeight="1" x14ac:dyDescent="0.25"/>
    <row r="249" s="33" customFormat="1" ht="34.5" customHeight="1" x14ac:dyDescent="0.25"/>
    <row r="250" s="33" customFormat="1" ht="34.5" customHeight="1" x14ac:dyDescent="0.25"/>
    <row r="251" s="33" customFormat="1" ht="34.5" customHeight="1" x14ac:dyDescent="0.25"/>
    <row r="252" s="33" customFormat="1" ht="34.5" customHeight="1" x14ac:dyDescent="0.25"/>
    <row r="253" s="33" customFormat="1" ht="34.5" customHeight="1" x14ac:dyDescent="0.25"/>
    <row r="254" s="33" customFormat="1" ht="34.5" customHeight="1" x14ac:dyDescent="0.25"/>
    <row r="255" s="33" customFormat="1" ht="34.5" customHeight="1" x14ac:dyDescent="0.25"/>
    <row r="256" s="33" customFormat="1" ht="34.5" customHeight="1" x14ac:dyDescent="0.25"/>
    <row r="257" s="33" customFormat="1" ht="34.5" customHeight="1" x14ac:dyDescent="0.25"/>
    <row r="258" s="33" customFormat="1" ht="34.5" customHeight="1" x14ac:dyDescent="0.25"/>
    <row r="259" s="33" customFormat="1" ht="34.5" customHeight="1" x14ac:dyDescent="0.25"/>
    <row r="260" s="33" customFormat="1" ht="34.5" customHeight="1" x14ac:dyDescent="0.25"/>
    <row r="261" s="33" customFormat="1" ht="34.5" customHeight="1" x14ac:dyDescent="0.25"/>
    <row r="262" s="33" customFormat="1" ht="34.5" customHeight="1" x14ac:dyDescent="0.25"/>
    <row r="263" s="33" customFormat="1" ht="34.5" customHeight="1" x14ac:dyDescent="0.25"/>
    <row r="264" s="33" customFormat="1" ht="34.5" customHeight="1" x14ac:dyDescent="0.25"/>
    <row r="265" s="33" customFormat="1" ht="34.5" customHeight="1" x14ac:dyDescent="0.25"/>
    <row r="266" s="33" customFormat="1" ht="34.5" customHeight="1" x14ac:dyDescent="0.25"/>
    <row r="267" s="33" customFormat="1" ht="34.5" customHeight="1" x14ac:dyDescent="0.25"/>
    <row r="268" s="33" customFormat="1" ht="34.5" customHeight="1" x14ac:dyDescent="0.25"/>
    <row r="269" s="33" customFormat="1" ht="34.5" customHeight="1" x14ac:dyDescent="0.25"/>
    <row r="270" s="33" customFormat="1" ht="34.5" customHeight="1" x14ac:dyDescent="0.25"/>
    <row r="271" s="33" customFormat="1" ht="34.5" customHeight="1" x14ac:dyDescent="0.25"/>
    <row r="272" s="33" customFormat="1" ht="34.5" customHeight="1" x14ac:dyDescent="0.25"/>
    <row r="273" s="33" customFormat="1" ht="34.5" customHeight="1" x14ac:dyDescent="0.25"/>
    <row r="274" s="33" customFormat="1" ht="34.5" customHeight="1" x14ac:dyDescent="0.25"/>
    <row r="275" s="33" customFormat="1" ht="34.5" customHeight="1" x14ac:dyDescent="0.25"/>
    <row r="276" s="33" customFormat="1" ht="34.5" customHeight="1" x14ac:dyDescent="0.25"/>
    <row r="277" s="33" customFormat="1" ht="34.5" customHeight="1" x14ac:dyDescent="0.25"/>
    <row r="278" s="33" customFormat="1" ht="34.5" customHeight="1" x14ac:dyDescent="0.25"/>
    <row r="279" s="33" customFormat="1" ht="34.5" customHeight="1" x14ac:dyDescent="0.25"/>
    <row r="280" s="33" customFormat="1" ht="34.5" customHeight="1" x14ac:dyDescent="0.25"/>
    <row r="281" s="33" customFormat="1" ht="34.5" customHeight="1" x14ac:dyDescent="0.25"/>
    <row r="282" s="33" customFormat="1" ht="34.5" customHeight="1" x14ac:dyDescent="0.25"/>
    <row r="283" s="33" customFormat="1" ht="34.5" customHeight="1" x14ac:dyDescent="0.25"/>
    <row r="284" s="33" customFormat="1" ht="34.5" customHeight="1" x14ac:dyDescent="0.25"/>
    <row r="285" s="33" customFormat="1" ht="34.5" customHeight="1" x14ac:dyDescent="0.25"/>
    <row r="286" s="33" customFormat="1" ht="34.5" customHeight="1" x14ac:dyDescent="0.25"/>
    <row r="287" s="33" customFormat="1" ht="34.5" customHeight="1" x14ac:dyDescent="0.25"/>
    <row r="288" s="33" customFormat="1" ht="34.5" customHeight="1" x14ac:dyDescent="0.25"/>
    <row r="289" s="33" customFormat="1" ht="34.5" customHeight="1" x14ac:dyDescent="0.25"/>
    <row r="290" s="33" customFormat="1" ht="34.5" customHeight="1" x14ac:dyDescent="0.25"/>
    <row r="291" s="33" customFormat="1" ht="34.5" customHeight="1" x14ac:dyDescent="0.25"/>
    <row r="292" s="33" customFormat="1" ht="34.5" customHeight="1" x14ac:dyDescent="0.25"/>
    <row r="293" s="33" customFormat="1" ht="34.5" customHeight="1" x14ac:dyDescent="0.25"/>
    <row r="294" s="33" customFormat="1" ht="34.5" customHeight="1" x14ac:dyDescent="0.25"/>
    <row r="295" s="33" customFormat="1" ht="34.5" customHeight="1" x14ac:dyDescent="0.25"/>
    <row r="296" s="33" customFormat="1" ht="34.5" customHeight="1" x14ac:dyDescent="0.25"/>
    <row r="297" s="33" customFormat="1" ht="34.5" customHeight="1" x14ac:dyDescent="0.25"/>
    <row r="298" s="33" customFormat="1" ht="34.5" customHeight="1" x14ac:dyDescent="0.25"/>
    <row r="299" s="33" customFormat="1" ht="34.5" customHeight="1" x14ac:dyDescent="0.25"/>
    <row r="300" s="33" customFormat="1" ht="34.5" customHeight="1" x14ac:dyDescent="0.25"/>
    <row r="301" s="33" customFormat="1" ht="34.5" customHeight="1" x14ac:dyDescent="0.25"/>
    <row r="302" s="33" customFormat="1" ht="34.5" customHeight="1" x14ac:dyDescent="0.25"/>
    <row r="303" s="33" customFormat="1" ht="34.5" customHeight="1" x14ac:dyDescent="0.25"/>
    <row r="304" s="33" customFormat="1" ht="34.5" customHeight="1" x14ac:dyDescent="0.25"/>
    <row r="305" s="33" customFormat="1" ht="34.5" customHeight="1" x14ac:dyDescent="0.25"/>
    <row r="306" s="33" customFormat="1" ht="34.5" customHeight="1" x14ac:dyDescent="0.25"/>
    <row r="307" s="33" customFormat="1" ht="34.5" customHeight="1" x14ac:dyDescent="0.25"/>
    <row r="308" s="33" customFormat="1" ht="34.5" customHeight="1" x14ac:dyDescent="0.25"/>
    <row r="309" s="33" customFormat="1" ht="34.5" customHeight="1" x14ac:dyDescent="0.25"/>
    <row r="310" s="33" customFormat="1" ht="34.5" customHeight="1" x14ac:dyDescent="0.25"/>
    <row r="311" s="33" customFormat="1" ht="34.5" customHeight="1" x14ac:dyDescent="0.25"/>
    <row r="312" s="33" customFormat="1" ht="34.5" customHeight="1" x14ac:dyDescent="0.25"/>
    <row r="313" s="33" customFormat="1" ht="34.5" customHeight="1" x14ac:dyDescent="0.25"/>
    <row r="314" s="33" customFormat="1" ht="34.5" customHeight="1" x14ac:dyDescent="0.25"/>
    <row r="315" s="33" customFormat="1" ht="34.5" customHeight="1" x14ac:dyDescent="0.25"/>
    <row r="316" s="33" customFormat="1" ht="34.5" customHeight="1" x14ac:dyDescent="0.25"/>
    <row r="317" s="33" customFormat="1" ht="34.5" customHeight="1" x14ac:dyDescent="0.25"/>
    <row r="318" s="33" customFormat="1" ht="34.5" customHeight="1" x14ac:dyDescent="0.25"/>
    <row r="319" s="33" customFormat="1" ht="34.5" customHeight="1" x14ac:dyDescent="0.25"/>
    <row r="320" s="33" customFormat="1" ht="34.5" customHeight="1" x14ac:dyDescent="0.25"/>
    <row r="321" s="33" customFormat="1" ht="34.5" customHeight="1" x14ac:dyDescent="0.25"/>
    <row r="322" s="33" customFormat="1" ht="34.5" customHeight="1" x14ac:dyDescent="0.25"/>
    <row r="323" s="33" customFormat="1" ht="34.5" customHeight="1" x14ac:dyDescent="0.25"/>
    <row r="324" s="33" customFormat="1" ht="34.5" customHeight="1" x14ac:dyDescent="0.25"/>
    <row r="325" s="33" customFormat="1" ht="34.5" customHeight="1" x14ac:dyDescent="0.25"/>
    <row r="326" s="33" customFormat="1" ht="34.5" customHeight="1" x14ac:dyDescent="0.25"/>
    <row r="327" s="33" customFormat="1" ht="34.5" customHeight="1" x14ac:dyDescent="0.25"/>
    <row r="328" s="33" customFormat="1" ht="34.5" customHeight="1" x14ac:dyDescent="0.25"/>
    <row r="329" s="33" customFormat="1" ht="34.5" customHeight="1" x14ac:dyDescent="0.25"/>
    <row r="330" s="33" customFormat="1" ht="34.5" customHeight="1" x14ac:dyDescent="0.25"/>
    <row r="331" s="33" customFormat="1" ht="34.5" customHeight="1" x14ac:dyDescent="0.25"/>
    <row r="332" s="33" customFormat="1" ht="34.5" customHeight="1" x14ac:dyDescent="0.25"/>
    <row r="333" s="33" customFormat="1" ht="34.5" customHeight="1" x14ac:dyDescent="0.25"/>
    <row r="334" s="33" customFormat="1" ht="34.5" customHeight="1" x14ac:dyDescent="0.25"/>
    <row r="335" s="33" customFormat="1" ht="34.5" customHeight="1" x14ac:dyDescent="0.25"/>
    <row r="336" s="33" customFormat="1" ht="34.5" customHeight="1" x14ac:dyDescent="0.25"/>
    <row r="337" s="33" customFormat="1" ht="34.5" customHeight="1" x14ac:dyDescent="0.25"/>
    <row r="338" s="33" customFormat="1" ht="34.5" customHeight="1" x14ac:dyDescent="0.25"/>
    <row r="339" s="33" customFormat="1" ht="34.5" customHeight="1" x14ac:dyDescent="0.25"/>
    <row r="340" s="33" customFormat="1" ht="34.5" customHeight="1" x14ac:dyDescent="0.25"/>
    <row r="341" s="33" customFormat="1" ht="34.5" customHeight="1" x14ac:dyDescent="0.25"/>
    <row r="342" s="33" customFormat="1" ht="34.5" customHeight="1" x14ac:dyDescent="0.25"/>
    <row r="343" s="33" customFormat="1" ht="34.5" customHeight="1" x14ac:dyDescent="0.25"/>
    <row r="344" s="33" customFormat="1" ht="34.5" customHeight="1" x14ac:dyDescent="0.25"/>
    <row r="345" s="33" customFormat="1" ht="34.5" customHeight="1" x14ac:dyDescent="0.25"/>
    <row r="346" s="33" customFormat="1" ht="34.5" customHeight="1" x14ac:dyDescent="0.25"/>
    <row r="347" s="33" customFormat="1" ht="34.5" customHeight="1" x14ac:dyDescent="0.25"/>
    <row r="348" s="33" customFormat="1" ht="34.5" customHeight="1" x14ac:dyDescent="0.25"/>
    <row r="349" s="33" customFormat="1" ht="34.5" customHeight="1" x14ac:dyDescent="0.25"/>
    <row r="350" s="33" customFormat="1" ht="34.5" customHeight="1" x14ac:dyDescent="0.25"/>
    <row r="351" s="33" customFormat="1" ht="34.5" customHeight="1" x14ac:dyDescent="0.25"/>
    <row r="352" s="33" customFormat="1" ht="34.5" customHeight="1" x14ac:dyDescent="0.25"/>
    <row r="353" s="33" customFormat="1" ht="34.5" customHeight="1" x14ac:dyDescent="0.25"/>
    <row r="354" s="33" customFormat="1" ht="34.5" customHeight="1" x14ac:dyDescent="0.25"/>
    <row r="355" s="33" customFormat="1" ht="34.5" customHeight="1" x14ac:dyDescent="0.25"/>
    <row r="356" s="33" customFormat="1" ht="34.5" customHeight="1" x14ac:dyDescent="0.25"/>
    <row r="357" s="33" customFormat="1" ht="34.5" customHeight="1" x14ac:dyDescent="0.25"/>
    <row r="358" s="33" customFormat="1" ht="34.5" customHeight="1" x14ac:dyDescent="0.25"/>
    <row r="359" s="33" customFormat="1" ht="34.5" customHeight="1" x14ac:dyDescent="0.25"/>
    <row r="360" s="33" customFormat="1" ht="34.5" customHeight="1" x14ac:dyDescent="0.25"/>
    <row r="361" s="33" customFormat="1" ht="34.5" customHeight="1" x14ac:dyDescent="0.25"/>
    <row r="362" s="33" customFormat="1" ht="34.5" customHeight="1" x14ac:dyDescent="0.25"/>
    <row r="363" s="33" customFormat="1" ht="34.5" customHeight="1" x14ac:dyDescent="0.25"/>
    <row r="364" s="33" customFormat="1" ht="34.5" customHeight="1" x14ac:dyDescent="0.25"/>
    <row r="365" s="33" customFormat="1" ht="34.5" customHeight="1" x14ac:dyDescent="0.25"/>
    <row r="366" s="33" customFormat="1" ht="34.5" customHeight="1" x14ac:dyDescent="0.25"/>
    <row r="367" s="33" customFormat="1" ht="34.5" customHeight="1" x14ac:dyDescent="0.25"/>
    <row r="368" s="33" customFormat="1" ht="34.5" customHeight="1" x14ac:dyDescent="0.25"/>
    <row r="369" s="33" customFormat="1" ht="34.5" customHeight="1" x14ac:dyDescent="0.25"/>
    <row r="370" s="33" customFormat="1" ht="34.5" customHeight="1" x14ac:dyDescent="0.25"/>
    <row r="371" s="33" customFormat="1" ht="34.5" customHeight="1" x14ac:dyDescent="0.25"/>
    <row r="372" s="33" customFormat="1" ht="34.5" customHeight="1" x14ac:dyDescent="0.25"/>
    <row r="373" s="33" customFormat="1" ht="34.5" customHeight="1" x14ac:dyDescent="0.25"/>
    <row r="374" s="33" customFormat="1" ht="34.5" customHeight="1" x14ac:dyDescent="0.25"/>
    <row r="375" s="33" customFormat="1" ht="34.5" customHeight="1" x14ac:dyDescent="0.25"/>
    <row r="376" s="33" customFormat="1" ht="34.5" customHeight="1" x14ac:dyDescent="0.25"/>
    <row r="377" s="33" customFormat="1" ht="34.5" customHeight="1" x14ac:dyDescent="0.25"/>
    <row r="378" s="33" customFormat="1" ht="34.5" customHeight="1" x14ac:dyDescent="0.25"/>
    <row r="379" s="33" customFormat="1" ht="34.5" customHeight="1" x14ac:dyDescent="0.25"/>
    <row r="380" s="33" customFormat="1" ht="34.5" customHeight="1" x14ac:dyDescent="0.25"/>
    <row r="381" s="33" customFormat="1" ht="34.5" customHeight="1" x14ac:dyDescent="0.25"/>
    <row r="382" s="33" customFormat="1" ht="34.5" customHeight="1" x14ac:dyDescent="0.25"/>
    <row r="383" s="33" customFormat="1" ht="34.5" customHeight="1" x14ac:dyDescent="0.25"/>
    <row r="384" s="33" customFormat="1" ht="34.5" customHeight="1" x14ac:dyDescent="0.25"/>
    <row r="385" s="33" customFormat="1" ht="34.5" customHeight="1" x14ac:dyDescent="0.25"/>
    <row r="386" s="33" customFormat="1" ht="34.5" customHeight="1" x14ac:dyDescent="0.25"/>
    <row r="387" s="33" customFormat="1" ht="34.5" customHeight="1" x14ac:dyDescent="0.25"/>
    <row r="388" s="33" customFormat="1" ht="34.5" customHeight="1" x14ac:dyDescent="0.25"/>
    <row r="389" s="33" customFormat="1" ht="34.5" customHeight="1" x14ac:dyDescent="0.25"/>
    <row r="390" s="33" customFormat="1" ht="34.5" customHeight="1" x14ac:dyDescent="0.25"/>
    <row r="391" s="33" customFormat="1" ht="34.5" customHeight="1" x14ac:dyDescent="0.25"/>
    <row r="392" s="33" customFormat="1" ht="34.5" customHeight="1" x14ac:dyDescent="0.25"/>
    <row r="393" s="33" customFormat="1" ht="34.5" customHeight="1" x14ac:dyDescent="0.25"/>
    <row r="394" s="33" customFormat="1" ht="34.5" customHeight="1" x14ac:dyDescent="0.25"/>
    <row r="395" s="33" customFormat="1" ht="34.5" customHeight="1" x14ac:dyDescent="0.25"/>
    <row r="396" s="33" customFormat="1" ht="34.5" customHeight="1" x14ac:dyDescent="0.25"/>
    <row r="397" s="33" customFormat="1" ht="34.5" customHeight="1" x14ac:dyDescent="0.25"/>
    <row r="398" s="33" customFormat="1" ht="34.5" customHeight="1" x14ac:dyDescent="0.25"/>
    <row r="399" s="33" customFormat="1" ht="34.5" customHeight="1" x14ac:dyDescent="0.25"/>
    <row r="400" s="33" customFormat="1" ht="34.5" customHeight="1" x14ac:dyDescent="0.25"/>
    <row r="401" s="33" customFormat="1" ht="34.5" customHeight="1" x14ac:dyDescent="0.25"/>
    <row r="402" s="33" customFormat="1" ht="34.5" customHeight="1" x14ac:dyDescent="0.25"/>
    <row r="403" s="33" customFormat="1" ht="34.5" customHeight="1" x14ac:dyDescent="0.25"/>
    <row r="404" s="33" customFormat="1" ht="34.5" customHeight="1" x14ac:dyDescent="0.25"/>
    <row r="405" s="33" customFormat="1" ht="34.5" customHeight="1" x14ac:dyDescent="0.25"/>
    <row r="406" s="33" customFormat="1" ht="34.5" customHeight="1" x14ac:dyDescent="0.25"/>
    <row r="407" s="33" customFormat="1" ht="34.5" customHeight="1" x14ac:dyDescent="0.25"/>
    <row r="408" s="33" customFormat="1" ht="34.5" customHeight="1" x14ac:dyDescent="0.25"/>
    <row r="409" s="33" customFormat="1" ht="34.5" customHeight="1" x14ac:dyDescent="0.25"/>
    <row r="410" s="33" customFormat="1" ht="34.5" customHeight="1" x14ac:dyDescent="0.25"/>
    <row r="411" s="33" customFormat="1" ht="34.5" customHeight="1" x14ac:dyDescent="0.25"/>
    <row r="412" s="33" customFormat="1" ht="34.5" customHeight="1" x14ac:dyDescent="0.25"/>
    <row r="413" s="33" customFormat="1" ht="34.5" customHeight="1" x14ac:dyDescent="0.25"/>
    <row r="414" s="33" customFormat="1" ht="34.5" customHeight="1" x14ac:dyDescent="0.25"/>
    <row r="415" s="33" customFormat="1" ht="34.5" customHeight="1" x14ac:dyDescent="0.25"/>
    <row r="416" s="33" customFormat="1" ht="34.5" customHeight="1" x14ac:dyDescent="0.25"/>
    <row r="417" s="33" customFormat="1" ht="34.5" customHeight="1" x14ac:dyDescent="0.25"/>
    <row r="418" s="33" customFormat="1" ht="34.5" customHeight="1" x14ac:dyDescent="0.25"/>
    <row r="419" s="33" customFormat="1" ht="34.5" customHeight="1" x14ac:dyDescent="0.25"/>
    <row r="420" s="33" customFormat="1" ht="34.5" customHeight="1" x14ac:dyDescent="0.25"/>
    <row r="421" s="33" customFormat="1" ht="34.5" customHeight="1" x14ac:dyDescent="0.25"/>
    <row r="422" s="33" customFormat="1" ht="34.5" customHeight="1" x14ac:dyDescent="0.25"/>
    <row r="423" s="33" customFormat="1" ht="34.5" customHeight="1" x14ac:dyDescent="0.25"/>
    <row r="424" s="33" customFormat="1" ht="34.5" customHeight="1" x14ac:dyDescent="0.25"/>
    <row r="425" s="33" customFormat="1" ht="34.5" customHeight="1" x14ac:dyDescent="0.25"/>
    <row r="426" s="33" customFormat="1" ht="34.5" customHeight="1" x14ac:dyDescent="0.25"/>
    <row r="427" s="33" customFormat="1" ht="34.5" customHeight="1" x14ac:dyDescent="0.25"/>
    <row r="428" s="33" customFormat="1" ht="34.5" customHeight="1" x14ac:dyDescent="0.25"/>
    <row r="429" s="33" customFormat="1" ht="34.5" customHeight="1" x14ac:dyDescent="0.25"/>
    <row r="430" s="33" customFormat="1" ht="34.5" customHeight="1" x14ac:dyDescent="0.25"/>
    <row r="431" s="33" customFormat="1" ht="34.5" customHeight="1" x14ac:dyDescent="0.25"/>
    <row r="432" s="33" customFormat="1" ht="34.5" customHeight="1" x14ac:dyDescent="0.25"/>
    <row r="433" s="33" customFormat="1" ht="34.5" customHeight="1" x14ac:dyDescent="0.25"/>
    <row r="434" s="33" customFormat="1" ht="34.5" customHeight="1" x14ac:dyDescent="0.25"/>
    <row r="435" s="33" customFormat="1" ht="34.5" customHeight="1" x14ac:dyDescent="0.25"/>
    <row r="436" s="33" customFormat="1" ht="34.5" customHeight="1" x14ac:dyDescent="0.25"/>
    <row r="437" s="33" customFormat="1" ht="34.5" customHeight="1" x14ac:dyDescent="0.25"/>
    <row r="438" s="33" customFormat="1" ht="34.5" customHeight="1" x14ac:dyDescent="0.25"/>
    <row r="439" s="33" customFormat="1" ht="34.5" customHeight="1" x14ac:dyDescent="0.25"/>
    <row r="440" s="33" customFormat="1" ht="34.5" customHeight="1" x14ac:dyDescent="0.25"/>
    <row r="441" s="33" customFormat="1" ht="34.5" customHeight="1" x14ac:dyDescent="0.25"/>
    <row r="442" s="33" customFormat="1" ht="34.5" customHeight="1" x14ac:dyDescent="0.25"/>
    <row r="443" s="33" customFormat="1" ht="34.5" customHeight="1" x14ac:dyDescent="0.25"/>
    <row r="444" s="33" customFormat="1" ht="34.5" customHeight="1" x14ac:dyDescent="0.25"/>
    <row r="445" s="33" customFormat="1" ht="34.5" customHeight="1" x14ac:dyDescent="0.25"/>
    <row r="446" s="33" customFormat="1" ht="34.5" customHeight="1" x14ac:dyDescent="0.25"/>
    <row r="447" s="33" customFormat="1" ht="34.5" customHeight="1" x14ac:dyDescent="0.25"/>
    <row r="448" s="33" customFormat="1" ht="34.5" customHeight="1" x14ac:dyDescent="0.25"/>
    <row r="449" spans="1:9" s="33" customFormat="1" ht="34.5" customHeight="1" x14ac:dyDescent="0.25">
      <c r="A449" s="41" t="str">
        <f>IFERROR(IF(VLOOKUP(ROW()-17,'[8]DATA WP'!$M:$BG,22,FALSE)=0,"",VLOOKUP(ROW()-17,'[8]DATA WP'!$M:$BG,22,FALSE)),"")</f>
        <v/>
      </c>
      <c r="B449" s="41" t="str">
        <f>IF($A449="","",UPPER(VLOOKUP($A449,'[8]DATA WP'!$AH:$BG,2,FALSE)))</f>
        <v/>
      </c>
      <c r="C449" s="41" t="str">
        <f>SUBSTITUTE(IF($A449="","",UPPER(VLOOKUP($A449,'[8]DATA WP'!$AH:$BG,3,FALSE))),",","")</f>
        <v/>
      </c>
      <c r="D449" s="41" t="str">
        <f>IF($A449="","",VLOOKUP((VLOOKUP($A449,'[8]DATA WP'!$AH:$BG,5,FALSE)),'[8]4. Dimension Matrix'!$H$20:$I$24,2,FALSE))</f>
        <v/>
      </c>
      <c r="E449" s="42" t="str">
        <f>IF($A449="","",VLOOKUP(VLOOKUP($A449,'[8]DATA WP'!$AH:$BG,12,FALSE),'[8]2. Imprints Matrix'!$A:$E,4,FALSE))</f>
        <v/>
      </c>
      <c r="F449" s="43" t="str">
        <f>IF($A449="","",VLOOKUP($A449,'[8]DATA WP'!$AH:$BG,4,FALSE))</f>
        <v/>
      </c>
      <c r="G449" s="42" t="str">
        <f>IFERROR(IF(VLOOKUP($A449,'[8]DATA WP'!$AH:$BG,15,FALSE)="YES","FIRM",IF(VLOOKUP($A449,'[8]DATA WP'!$AH:$BG,15,FALSE)="NO","SOR")),"")</f>
        <v/>
      </c>
      <c r="H449" s="44"/>
      <c r="I449" s="44"/>
    </row>
    <row r="450" spans="1:9" s="33" customFormat="1" ht="34.5" customHeight="1" x14ac:dyDescent="0.25">
      <c r="A450" s="41" t="str">
        <f>IFERROR(IF(VLOOKUP(ROW()-17,'[8]DATA WP'!$M:$BG,22,FALSE)=0,"",VLOOKUP(ROW()-17,'[8]DATA WP'!$M:$BG,22,FALSE)),"")</f>
        <v/>
      </c>
      <c r="B450" s="41" t="str">
        <f>IF($A450="","",UPPER(VLOOKUP($A450,'[8]DATA WP'!$AH:$BG,2,FALSE)))</f>
        <v/>
      </c>
      <c r="C450" s="41" t="str">
        <f>SUBSTITUTE(IF($A450="","",UPPER(VLOOKUP($A450,'[8]DATA WP'!$AH:$BG,3,FALSE))),",","")</f>
        <v/>
      </c>
      <c r="D450" s="41" t="str">
        <f>IF($A450="","",VLOOKUP((VLOOKUP($A450,'[8]DATA WP'!$AH:$BG,5,FALSE)),'[8]4. Dimension Matrix'!$H$20:$I$24,2,FALSE))</f>
        <v/>
      </c>
      <c r="E450" s="42" t="str">
        <f>IF($A450="","",VLOOKUP(VLOOKUP($A450,'[8]DATA WP'!$AH:$BG,12,FALSE),'[8]2. Imprints Matrix'!$A:$E,4,FALSE))</f>
        <v/>
      </c>
      <c r="F450" s="43" t="str">
        <f>IF($A450="","",VLOOKUP($A450,'[8]DATA WP'!$AH:$BG,4,FALSE))</f>
        <v/>
      </c>
      <c r="G450" s="42" t="str">
        <f>IFERROR(IF(VLOOKUP($A450,'[8]DATA WP'!$AH:$BG,15,FALSE)="YES","FIRM",IF(VLOOKUP($A450,'[8]DATA WP'!$AH:$BG,15,FALSE)="NO","SOR")),"")</f>
        <v/>
      </c>
      <c r="H450" s="44"/>
      <c r="I450" s="44"/>
    </row>
    <row r="451" spans="1:9" s="33" customFormat="1" ht="34.5" customHeight="1" x14ac:dyDescent="0.25">
      <c r="A451" s="41" t="str">
        <f>IFERROR(IF(VLOOKUP(ROW()-17,'[8]DATA WP'!$M:$BG,22,FALSE)=0,"",VLOOKUP(ROW()-17,'[8]DATA WP'!$M:$BG,22,FALSE)),"")</f>
        <v/>
      </c>
      <c r="B451" s="41" t="str">
        <f>IF($A451="","",UPPER(VLOOKUP($A451,'[8]DATA WP'!$AH:$BG,2,FALSE)))</f>
        <v/>
      </c>
      <c r="C451" s="41" t="str">
        <f>SUBSTITUTE(IF($A451="","",UPPER(VLOOKUP($A451,'[8]DATA WP'!$AH:$BG,3,FALSE))),",","")</f>
        <v/>
      </c>
      <c r="D451" s="41" t="str">
        <f>IF($A451="","",VLOOKUP((VLOOKUP($A451,'[8]DATA WP'!$AH:$BG,5,FALSE)),'[8]4. Dimension Matrix'!$H$20:$I$24,2,FALSE))</f>
        <v/>
      </c>
      <c r="E451" s="42" t="str">
        <f>IF($A451="","",VLOOKUP(VLOOKUP($A451,'[8]DATA WP'!$AH:$BG,12,FALSE),'[8]2. Imprints Matrix'!$A:$E,4,FALSE))</f>
        <v/>
      </c>
      <c r="F451" s="43" t="str">
        <f>IF($A451="","",VLOOKUP($A451,'[8]DATA WP'!$AH:$BG,4,FALSE))</f>
        <v/>
      </c>
      <c r="G451" s="42" t="str">
        <f>IFERROR(IF(VLOOKUP($A451,'[8]DATA WP'!$AH:$BG,15,FALSE)="YES","FIRM",IF(VLOOKUP($A451,'[8]DATA WP'!$AH:$BG,15,FALSE)="NO","SOR")),"")</f>
        <v/>
      </c>
      <c r="H451" s="44"/>
      <c r="I451" s="44"/>
    </row>
    <row r="452" spans="1:9" s="33" customFormat="1" ht="34.5" customHeight="1" x14ac:dyDescent="0.25">
      <c r="A452" s="41" t="str">
        <f>IFERROR(IF(VLOOKUP(ROW()-17,'[8]DATA WP'!$M:$BG,22,FALSE)=0,"",VLOOKUP(ROW()-17,'[8]DATA WP'!$M:$BG,22,FALSE)),"")</f>
        <v/>
      </c>
      <c r="B452" s="41" t="str">
        <f>IF($A452="","",UPPER(VLOOKUP($A452,'[8]DATA WP'!$AH:$BG,2,FALSE)))</f>
        <v/>
      </c>
      <c r="C452" s="41" t="str">
        <f>SUBSTITUTE(IF($A452="","",UPPER(VLOOKUP($A452,'[8]DATA WP'!$AH:$BG,3,FALSE))),",","")</f>
        <v/>
      </c>
      <c r="D452" s="41" t="str">
        <f>IF($A452="","",VLOOKUP((VLOOKUP($A452,'[8]DATA WP'!$AH:$BG,5,FALSE)),'[8]4. Dimension Matrix'!$H$20:$I$24,2,FALSE))</f>
        <v/>
      </c>
      <c r="E452" s="42" t="str">
        <f>IF($A452="","",VLOOKUP(VLOOKUP($A452,'[8]DATA WP'!$AH:$BG,12,FALSE),'[8]2. Imprints Matrix'!$A:$E,4,FALSE))</f>
        <v/>
      </c>
      <c r="F452" s="43" t="str">
        <f>IF($A452="","",VLOOKUP($A452,'[8]DATA WP'!$AH:$BG,4,FALSE))</f>
        <v/>
      </c>
      <c r="G452" s="42" t="str">
        <f>IFERROR(IF(VLOOKUP($A452,'[8]DATA WP'!$AH:$BG,15,FALSE)="YES","FIRM",IF(VLOOKUP($A452,'[8]DATA WP'!$AH:$BG,15,FALSE)="NO","SOR")),"")</f>
        <v/>
      </c>
      <c r="H452" s="44"/>
      <c r="I452" s="44"/>
    </row>
    <row r="453" spans="1:9" s="33" customFormat="1" ht="34.5" customHeight="1" x14ac:dyDescent="0.25">
      <c r="A453" s="41" t="str">
        <f>IFERROR(IF(VLOOKUP(ROW()-17,'[8]DATA WP'!$M:$BG,22,FALSE)=0,"",VLOOKUP(ROW()-17,'[8]DATA WP'!$M:$BG,22,FALSE)),"")</f>
        <v/>
      </c>
      <c r="B453" s="41" t="str">
        <f>IF($A453="","",UPPER(VLOOKUP($A453,'[8]DATA WP'!$AH:$BG,2,FALSE)))</f>
        <v/>
      </c>
      <c r="C453" s="41" t="str">
        <f>SUBSTITUTE(IF($A453="","",UPPER(VLOOKUP($A453,'[8]DATA WP'!$AH:$BG,3,FALSE))),",","")</f>
        <v/>
      </c>
      <c r="D453" s="41" t="str">
        <f>IF($A453="","",VLOOKUP((VLOOKUP($A453,'[8]DATA WP'!$AH:$BG,5,FALSE)),'[8]4. Dimension Matrix'!$H$20:$I$24,2,FALSE))</f>
        <v/>
      </c>
      <c r="E453" s="42" t="str">
        <f>IF($A453="","",VLOOKUP(VLOOKUP($A453,'[8]DATA WP'!$AH:$BG,12,FALSE),'[8]2. Imprints Matrix'!$A:$E,4,FALSE))</f>
        <v/>
      </c>
      <c r="F453" s="43" t="str">
        <f>IF($A453="","",VLOOKUP($A453,'[8]DATA WP'!$AH:$BG,4,FALSE))</f>
        <v/>
      </c>
      <c r="G453" s="42" t="str">
        <f>IFERROR(IF(VLOOKUP($A453,'[8]DATA WP'!$AH:$BG,15,FALSE)="YES","FIRM",IF(VLOOKUP($A453,'[8]DATA WP'!$AH:$BG,15,FALSE)="NO","SOR")),"")</f>
        <v/>
      </c>
      <c r="H453" s="44"/>
      <c r="I453" s="44"/>
    </row>
    <row r="454" spans="1:9" s="33" customFormat="1" ht="34.5" customHeight="1" x14ac:dyDescent="0.25">
      <c r="A454" s="41" t="str">
        <f>IFERROR(IF(VLOOKUP(ROW()-17,'[8]DATA WP'!$M:$BG,22,FALSE)=0,"",VLOOKUP(ROW()-17,'[8]DATA WP'!$M:$BG,22,FALSE)),"")</f>
        <v/>
      </c>
      <c r="B454" s="41" t="str">
        <f>IF($A454="","",UPPER(VLOOKUP($A454,'[8]DATA WP'!$AH:$BG,2,FALSE)))</f>
        <v/>
      </c>
      <c r="C454" s="41" t="str">
        <f>SUBSTITUTE(IF($A454="","",UPPER(VLOOKUP($A454,'[8]DATA WP'!$AH:$BG,3,FALSE))),",","")</f>
        <v/>
      </c>
      <c r="D454" s="41" t="str">
        <f>IF($A454="","",VLOOKUP((VLOOKUP($A454,'[8]DATA WP'!$AH:$BG,5,FALSE)),'[8]4. Dimension Matrix'!$H$20:$I$24,2,FALSE))</f>
        <v/>
      </c>
      <c r="E454" s="42" t="str">
        <f>IF($A454="","",VLOOKUP(VLOOKUP($A454,'[8]DATA WP'!$AH:$BG,12,FALSE),'[8]2. Imprints Matrix'!$A:$E,4,FALSE))</f>
        <v/>
      </c>
      <c r="F454" s="43" t="str">
        <f>IF($A454="","",VLOOKUP($A454,'[8]DATA WP'!$AH:$BG,4,FALSE))</f>
        <v/>
      </c>
      <c r="G454" s="42" t="str">
        <f>IFERROR(IF(VLOOKUP($A454,'[8]DATA WP'!$AH:$BG,15,FALSE)="YES","FIRM",IF(VLOOKUP($A454,'[8]DATA WP'!$AH:$BG,15,FALSE)="NO","SOR")),"")</f>
        <v/>
      </c>
      <c r="H454" s="44"/>
      <c r="I454" s="44"/>
    </row>
    <row r="455" spans="1:9" s="33" customFormat="1" ht="34.5" customHeight="1" x14ac:dyDescent="0.25">
      <c r="A455" s="41" t="str">
        <f>IFERROR(IF(VLOOKUP(ROW()-17,'[8]DATA WP'!$M:$BG,22,FALSE)=0,"",VLOOKUP(ROW()-17,'[8]DATA WP'!$M:$BG,22,FALSE)),"")</f>
        <v/>
      </c>
      <c r="B455" s="41" t="str">
        <f>IF($A455="","",UPPER(VLOOKUP($A455,'[8]DATA WP'!$AH:$BG,2,FALSE)))</f>
        <v/>
      </c>
      <c r="C455" s="41" t="str">
        <f>SUBSTITUTE(IF($A455="","",UPPER(VLOOKUP($A455,'[8]DATA WP'!$AH:$BG,3,FALSE))),",","")</f>
        <v/>
      </c>
      <c r="D455" s="41" t="str">
        <f>IF($A455="","",VLOOKUP((VLOOKUP($A455,'[8]DATA WP'!$AH:$BG,5,FALSE)),'[8]4. Dimension Matrix'!$H$20:$I$24,2,FALSE))</f>
        <v/>
      </c>
      <c r="E455" s="42" t="str">
        <f>IF($A455="","",VLOOKUP(VLOOKUP($A455,'[8]DATA WP'!$AH:$BG,12,FALSE),'[8]2. Imprints Matrix'!$A:$E,4,FALSE))</f>
        <v/>
      </c>
      <c r="F455" s="43" t="str">
        <f>IF($A455="","",VLOOKUP($A455,'[8]DATA WP'!$AH:$BG,4,FALSE))</f>
        <v/>
      </c>
      <c r="G455" s="42" t="str">
        <f>IFERROR(IF(VLOOKUP($A455,'[8]DATA WP'!$AH:$BG,15,FALSE)="YES","FIRM",IF(VLOOKUP($A455,'[8]DATA WP'!$AH:$BG,15,FALSE)="NO","SOR")),"")</f>
        <v/>
      </c>
      <c r="H455" s="44"/>
      <c r="I455" s="44"/>
    </row>
    <row r="456" spans="1:9" s="33" customFormat="1" ht="34.5" customHeight="1" x14ac:dyDescent="0.25">
      <c r="A456" s="41" t="str">
        <f>IFERROR(IF(VLOOKUP(ROW()-17,'[8]DATA WP'!$M:$BG,22,FALSE)=0,"",VLOOKUP(ROW()-17,'[8]DATA WP'!$M:$BG,22,FALSE)),"")</f>
        <v/>
      </c>
      <c r="B456" s="41" t="str">
        <f>IF($A456="","",UPPER(VLOOKUP($A456,'[8]DATA WP'!$AH:$BG,2,FALSE)))</f>
        <v/>
      </c>
      <c r="C456" s="41" t="str">
        <f>SUBSTITUTE(IF($A456="","",UPPER(VLOOKUP($A456,'[8]DATA WP'!$AH:$BG,3,FALSE))),",","")</f>
        <v/>
      </c>
      <c r="D456" s="41" t="str">
        <f>IF($A456="","",VLOOKUP((VLOOKUP($A456,'[8]DATA WP'!$AH:$BG,5,FALSE)),'[8]4. Dimension Matrix'!$H$20:$I$24,2,FALSE))</f>
        <v/>
      </c>
      <c r="E456" s="42" t="str">
        <f>IF($A456="","",VLOOKUP(VLOOKUP($A456,'[8]DATA WP'!$AH:$BG,12,FALSE),'[8]2. Imprints Matrix'!$A:$E,4,FALSE))</f>
        <v/>
      </c>
      <c r="F456" s="43" t="str">
        <f>IF($A456="","",VLOOKUP($A456,'[8]DATA WP'!$AH:$BG,4,FALSE))</f>
        <v/>
      </c>
      <c r="G456" s="42" t="str">
        <f>IFERROR(IF(VLOOKUP($A456,'[8]DATA WP'!$AH:$BG,15,FALSE)="YES","FIRM",IF(VLOOKUP($A456,'[8]DATA WP'!$AH:$BG,15,FALSE)="NO","SOR")),"")</f>
        <v/>
      </c>
      <c r="H456" s="44"/>
      <c r="I456" s="44"/>
    </row>
    <row r="457" spans="1:9" s="33" customFormat="1" ht="34.5" customHeight="1" x14ac:dyDescent="0.25">
      <c r="A457" s="41" t="str">
        <f>IFERROR(IF(VLOOKUP(ROW()-17,'[8]DATA WP'!$M:$BG,22,FALSE)=0,"",VLOOKUP(ROW()-17,'[8]DATA WP'!$M:$BG,22,FALSE)),"")</f>
        <v/>
      </c>
      <c r="B457" s="41" t="str">
        <f>IF($A457="","",UPPER(VLOOKUP($A457,'[8]DATA WP'!$AH:$BG,2,FALSE)))</f>
        <v/>
      </c>
      <c r="C457" s="41" t="str">
        <f>SUBSTITUTE(IF($A457="","",UPPER(VLOOKUP($A457,'[8]DATA WP'!$AH:$BG,3,FALSE))),",","")</f>
        <v/>
      </c>
      <c r="D457" s="41" t="str">
        <f>IF($A457="","",VLOOKUP((VLOOKUP($A457,'[8]DATA WP'!$AH:$BG,5,FALSE)),'[8]4. Dimension Matrix'!$H$20:$I$24,2,FALSE))</f>
        <v/>
      </c>
      <c r="E457" s="42" t="str">
        <f>IF($A457="","",VLOOKUP(VLOOKUP($A457,'[8]DATA WP'!$AH:$BG,12,FALSE),'[8]2. Imprints Matrix'!$A:$E,4,FALSE))</f>
        <v/>
      </c>
      <c r="F457" s="43" t="str">
        <f>IF($A457="","",VLOOKUP($A457,'[8]DATA WP'!$AH:$BG,4,FALSE))</f>
        <v/>
      </c>
      <c r="G457" s="42" t="str">
        <f>IFERROR(IF(VLOOKUP($A457,'[8]DATA WP'!$AH:$BG,15,FALSE)="YES","FIRM",IF(VLOOKUP($A457,'[8]DATA WP'!$AH:$BG,15,FALSE)="NO","SOR")),"")</f>
        <v/>
      </c>
      <c r="H457" s="44"/>
      <c r="I457" s="44"/>
    </row>
    <row r="458" spans="1:9" s="33" customFormat="1" ht="34.5" customHeight="1" x14ac:dyDescent="0.25">
      <c r="A458" s="41" t="str">
        <f>IFERROR(IF(VLOOKUP(ROW()-17,'[8]DATA WP'!$M:$BG,22,FALSE)=0,"",VLOOKUP(ROW()-17,'[8]DATA WP'!$M:$BG,22,FALSE)),"")</f>
        <v/>
      </c>
      <c r="B458" s="41" t="str">
        <f>IF($A458="","",UPPER(VLOOKUP($A458,'[8]DATA WP'!$AH:$BG,2,FALSE)))</f>
        <v/>
      </c>
      <c r="C458" s="41" t="str">
        <f>SUBSTITUTE(IF($A458="","",UPPER(VLOOKUP($A458,'[8]DATA WP'!$AH:$BG,3,FALSE))),",","")</f>
        <v/>
      </c>
      <c r="D458" s="41" t="str">
        <f>IF($A458="","",VLOOKUP((VLOOKUP($A458,'[8]DATA WP'!$AH:$BG,5,FALSE)),'[8]4. Dimension Matrix'!$H$20:$I$24,2,FALSE))</f>
        <v/>
      </c>
      <c r="E458" s="42" t="str">
        <f>IF($A458="","",VLOOKUP(VLOOKUP($A458,'[8]DATA WP'!$AH:$BG,12,FALSE),'[8]2. Imprints Matrix'!$A:$E,4,FALSE))</f>
        <v/>
      </c>
      <c r="F458" s="43" t="str">
        <f>IF($A458="","",VLOOKUP($A458,'[8]DATA WP'!$AH:$BG,4,FALSE))</f>
        <v/>
      </c>
      <c r="G458" s="42" t="str">
        <f>IFERROR(IF(VLOOKUP($A458,'[8]DATA WP'!$AH:$BG,15,FALSE)="YES","FIRM",IF(VLOOKUP($A458,'[8]DATA WP'!$AH:$BG,15,FALSE)="NO","SOR")),"")</f>
        <v/>
      </c>
      <c r="H458" s="44"/>
      <c r="I458" s="44"/>
    </row>
    <row r="459" spans="1:9" s="33" customFormat="1" ht="34.5" customHeight="1" x14ac:dyDescent="0.25">
      <c r="A459" s="41" t="str">
        <f>IFERROR(IF(VLOOKUP(ROW()-17,'[8]DATA WP'!$M:$BG,22,FALSE)=0,"",VLOOKUP(ROW()-17,'[8]DATA WP'!$M:$BG,22,FALSE)),"")</f>
        <v/>
      </c>
      <c r="B459" s="41" t="str">
        <f>IF($A459="","",UPPER(VLOOKUP($A459,'[8]DATA WP'!$AH:$BG,2,FALSE)))</f>
        <v/>
      </c>
      <c r="C459" s="41" t="str">
        <f>SUBSTITUTE(IF($A459="","",UPPER(VLOOKUP($A459,'[8]DATA WP'!$AH:$BG,3,FALSE))),",","")</f>
        <v/>
      </c>
      <c r="D459" s="41" t="str">
        <f>IF($A459="","",VLOOKUP((VLOOKUP($A459,'[8]DATA WP'!$AH:$BG,5,FALSE)),'[8]4. Dimension Matrix'!$H$20:$I$24,2,FALSE))</f>
        <v/>
      </c>
      <c r="E459" s="42" t="str">
        <f>IF($A459="","",VLOOKUP(VLOOKUP($A459,'[8]DATA WP'!$AH:$BG,12,FALSE),'[8]2. Imprints Matrix'!$A:$E,4,FALSE))</f>
        <v/>
      </c>
      <c r="F459" s="43" t="str">
        <f>IF($A459="","",VLOOKUP($A459,'[8]DATA WP'!$AH:$BG,4,FALSE))</f>
        <v/>
      </c>
      <c r="G459" s="42" t="str">
        <f>IFERROR(IF(VLOOKUP($A459,'[8]DATA WP'!$AH:$BG,15,FALSE)="YES","FIRM",IF(VLOOKUP($A459,'[8]DATA WP'!$AH:$BG,15,FALSE)="NO","SOR")),"")</f>
        <v/>
      </c>
      <c r="H459" s="44"/>
      <c r="I459" s="44"/>
    </row>
    <row r="460" spans="1:9" s="33" customFormat="1" ht="34.5" customHeight="1" x14ac:dyDescent="0.25">
      <c r="A460" s="41" t="str">
        <f>IFERROR(IF(VLOOKUP(ROW()-17,'[8]DATA WP'!$M:$BG,22,FALSE)=0,"",VLOOKUP(ROW()-17,'[8]DATA WP'!$M:$BG,22,FALSE)),"")</f>
        <v/>
      </c>
      <c r="B460" s="41" t="str">
        <f>IF($A460="","",UPPER(VLOOKUP($A460,'[8]DATA WP'!$AH:$BG,2,FALSE)))</f>
        <v/>
      </c>
      <c r="C460" s="41" t="str">
        <f>SUBSTITUTE(IF($A460="","",UPPER(VLOOKUP($A460,'[8]DATA WP'!$AH:$BG,3,FALSE))),",","")</f>
        <v/>
      </c>
      <c r="D460" s="41" t="str">
        <f>IF($A460="","",VLOOKUP((VLOOKUP($A460,'[8]DATA WP'!$AH:$BG,5,FALSE)),'[8]4. Dimension Matrix'!$H$20:$I$24,2,FALSE))</f>
        <v/>
      </c>
      <c r="E460" s="42" t="str">
        <f>IF($A460="","",VLOOKUP(VLOOKUP($A460,'[8]DATA WP'!$AH:$BG,12,FALSE),'[8]2. Imprints Matrix'!$A:$E,4,FALSE))</f>
        <v/>
      </c>
      <c r="F460" s="43" t="str">
        <f>IF($A460="","",VLOOKUP($A460,'[8]DATA WP'!$AH:$BG,4,FALSE))</f>
        <v/>
      </c>
      <c r="G460" s="42" t="str">
        <f>IFERROR(IF(VLOOKUP($A460,'[8]DATA WP'!$AH:$BG,15,FALSE)="YES","FIRM",IF(VLOOKUP($A460,'[8]DATA WP'!$AH:$BG,15,FALSE)="NO","SOR")),"")</f>
        <v/>
      </c>
      <c r="H460" s="44"/>
      <c r="I460" s="44"/>
    </row>
    <row r="461" spans="1:9" s="33" customFormat="1" ht="34.5" customHeight="1" x14ac:dyDescent="0.25">
      <c r="A461" s="41" t="str">
        <f>IFERROR(IF(VLOOKUP(ROW()-17,'[8]DATA WP'!$M:$BG,22,FALSE)=0,"",VLOOKUP(ROW()-17,'[8]DATA WP'!$M:$BG,22,FALSE)),"")</f>
        <v/>
      </c>
      <c r="B461" s="41" t="str">
        <f>IF($A461="","",UPPER(VLOOKUP($A461,'[8]DATA WP'!$AH:$BG,2,FALSE)))</f>
        <v/>
      </c>
      <c r="C461" s="41" t="str">
        <f>SUBSTITUTE(IF($A461="","",UPPER(VLOOKUP($A461,'[8]DATA WP'!$AH:$BG,3,FALSE))),",","")</f>
        <v/>
      </c>
      <c r="D461" s="41" t="str">
        <f>IF($A461="","",VLOOKUP((VLOOKUP($A461,'[8]DATA WP'!$AH:$BG,5,FALSE)),'[8]4. Dimension Matrix'!$H$20:$I$24,2,FALSE))</f>
        <v/>
      </c>
      <c r="E461" s="42" t="str">
        <f>IF($A461="","",VLOOKUP(VLOOKUP($A461,'[8]DATA WP'!$AH:$BG,12,FALSE),'[8]2. Imprints Matrix'!$A:$E,4,FALSE))</f>
        <v/>
      </c>
      <c r="F461" s="43" t="str">
        <f>IF($A461="","",VLOOKUP($A461,'[8]DATA WP'!$AH:$BG,4,FALSE))</f>
        <v/>
      </c>
      <c r="G461" s="42" t="str">
        <f>IFERROR(IF(VLOOKUP($A461,'[8]DATA WP'!$AH:$BG,15,FALSE)="YES","FIRM",IF(VLOOKUP($A461,'[8]DATA WP'!$AH:$BG,15,FALSE)="NO","SOR")),"")</f>
        <v/>
      </c>
      <c r="H461" s="44"/>
      <c r="I461" s="44"/>
    </row>
    <row r="462" spans="1:9" s="33" customFormat="1" ht="34.5" customHeight="1" x14ac:dyDescent="0.25">
      <c r="A462" s="41" t="str">
        <f>IFERROR(IF(VLOOKUP(ROW()-17,'[8]DATA WP'!$M:$BG,22,FALSE)=0,"",VLOOKUP(ROW()-17,'[8]DATA WP'!$M:$BG,22,FALSE)),"")</f>
        <v/>
      </c>
      <c r="B462" s="41" t="str">
        <f>IF($A462="","",UPPER(VLOOKUP($A462,'[8]DATA WP'!$AH:$BG,2,FALSE)))</f>
        <v/>
      </c>
      <c r="C462" s="41" t="str">
        <f>SUBSTITUTE(IF($A462="","",UPPER(VLOOKUP($A462,'[8]DATA WP'!$AH:$BG,3,FALSE))),",","")</f>
        <v/>
      </c>
      <c r="D462" s="41" t="str">
        <f>IF($A462="","",VLOOKUP((VLOOKUP($A462,'[8]DATA WP'!$AH:$BG,5,FALSE)),'[8]4. Dimension Matrix'!$H$20:$I$24,2,FALSE))</f>
        <v/>
      </c>
      <c r="E462" s="42" t="str">
        <f>IF($A462="","",VLOOKUP(VLOOKUP($A462,'[8]DATA WP'!$AH:$BG,12,FALSE),'[8]2. Imprints Matrix'!$A:$E,4,FALSE))</f>
        <v/>
      </c>
      <c r="F462" s="43" t="str">
        <f>IF($A462="","",VLOOKUP($A462,'[8]DATA WP'!$AH:$BG,4,FALSE))</f>
        <v/>
      </c>
      <c r="G462" s="42" t="str">
        <f>IFERROR(IF(VLOOKUP($A462,'[8]DATA WP'!$AH:$BG,15,FALSE)="YES","FIRM",IF(VLOOKUP($A462,'[8]DATA WP'!$AH:$BG,15,FALSE)="NO","SOR")),"")</f>
        <v/>
      </c>
      <c r="H462" s="44"/>
      <c r="I462" s="44"/>
    </row>
    <row r="463" spans="1:9" s="33" customFormat="1" ht="34.5" customHeight="1" x14ac:dyDescent="0.25">
      <c r="A463" s="41" t="str">
        <f>IFERROR(IF(VLOOKUP(ROW()-17,'[8]DATA WP'!$M:$BG,22,FALSE)=0,"",VLOOKUP(ROW()-17,'[8]DATA WP'!$M:$BG,22,FALSE)),"")</f>
        <v/>
      </c>
      <c r="B463" s="41" t="str">
        <f>IF($A463="","",UPPER(VLOOKUP($A463,'[8]DATA WP'!$AH:$BG,2,FALSE)))</f>
        <v/>
      </c>
      <c r="C463" s="41" t="str">
        <f>SUBSTITUTE(IF($A463="","",UPPER(VLOOKUP($A463,'[8]DATA WP'!$AH:$BG,3,FALSE))),",","")</f>
        <v/>
      </c>
      <c r="D463" s="41" t="str">
        <f>IF($A463="","",VLOOKUP((VLOOKUP($A463,'[8]DATA WP'!$AH:$BG,5,FALSE)),'[8]4. Dimension Matrix'!$H$20:$I$24,2,FALSE))</f>
        <v/>
      </c>
      <c r="E463" s="42" t="str">
        <f>IF($A463="","",VLOOKUP(VLOOKUP($A463,'[8]DATA WP'!$AH:$BG,12,FALSE),'[8]2. Imprints Matrix'!$A:$E,4,FALSE))</f>
        <v/>
      </c>
      <c r="F463" s="43" t="str">
        <f>IF($A463="","",VLOOKUP($A463,'[8]DATA WP'!$AH:$BG,4,FALSE))</f>
        <v/>
      </c>
      <c r="G463" s="42" t="str">
        <f>IFERROR(IF(VLOOKUP($A463,'[8]DATA WP'!$AH:$BG,15,FALSE)="YES","FIRM",IF(VLOOKUP($A463,'[8]DATA WP'!$AH:$BG,15,FALSE)="NO","SOR")),"")</f>
        <v/>
      </c>
      <c r="H463" s="44"/>
      <c r="I463" s="44"/>
    </row>
  </sheetData>
  <autoFilter ref="A17:I93" xr:uid="{00000000-0009-0000-0000-000000000000}">
    <sortState xmlns:xlrd2="http://schemas.microsoft.com/office/spreadsheetml/2017/richdata2" ref="A18:I93">
      <sortCondition ref="I17:I93"/>
    </sortState>
  </autoFilter>
  <mergeCells count="2">
    <mergeCell ref="A2:I2"/>
    <mergeCell ref="A13:I15"/>
  </mergeCells>
  <conditionalFormatting sqref="A18 I18:I32 A19:B22 A30:G32 H42 H44:H69 H72:H75 H77:H78 H82:H83 H85:H87 H89:H90 H92:H93 F19:G19 A23:G24 F21:G22 H29:H40 F20:H20 A25:H29 B449:H463 A41:I41 A43:I43 A70:I71 A76:I76 A79:I81 A84:I84 A88:I88 A91:I91">
    <cfRule type="cellIs" dxfId="7" priority="59" stopIfTrue="1" operator="equal">
      <formula>""</formula>
    </cfRule>
  </conditionalFormatting>
  <conditionalFormatting sqref="B18:G18 C19:E22">
    <cfRule type="cellIs" dxfId="6" priority="58" stopIfTrue="1" operator="equal">
      <formula>""</formula>
    </cfRule>
  </conditionalFormatting>
  <conditionalFormatting sqref="A449:A463 I449:I463">
    <cfRule type="cellIs" dxfId="5" priority="57" stopIfTrue="1" operator="equal">
      <formula>""</formula>
    </cfRule>
  </conditionalFormatting>
  <conditionalFormatting sqref="A33:G40 I33:I40 A42:G42 I42 A44:G69 I44:I69 A72:G75 I72:I75 A77:G78 I77:I78 A82:G83 I82:I83 A85:G86 I85:I86">
    <cfRule type="cellIs" dxfId="4" priority="11" stopIfTrue="1" operator="equal">
      <formula>""</formula>
    </cfRule>
  </conditionalFormatting>
  <conditionalFormatting sqref="A87:G87 I87 A89:G90 I89:I90 A92:G93 I92:I93">
    <cfRule type="cellIs" dxfId="3" priority="10" stopIfTrue="1" operator="equal">
      <formula>""</formula>
    </cfRule>
  </conditionalFormatting>
  <conditionalFormatting sqref="H19">
    <cfRule type="cellIs" dxfId="2" priority="3" stopIfTrue="1" operator="equal">
      <formula>""</formula>
    </cfRule>
  </conditionalFormatting>
  <conditionalFormatting sqref="H18">
    <cfRule type="cellIs" dxfId="1" priority="2" stopIfTrue="1" operator="equal">
      <formula>""</formula>
    </cfRule>
  </conditionalFormatting>
  <conditionalFormatting sqref="H21:H24">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2020-08-04T04:09:32Z</dcterms:modified>
</cp:coreProperties>
</file>